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j02総務\加工懇談会\2023年\2023年8月\HP資料\"/>
    </mc:Choice>
  </mc:AlternateContent>
  <xr:revisionPtr revIDLastSave="0" documentId="8_{AE916409-4EEB-409D-AB52-139535484F60}" xr6:coauthVersionLast="47" xr6:coauthVersionMax="47" xr10:uidLastSave="{00000000-0000-0000-0000-000000000000}"/>
  <bookViews>
    <workbookView xWindow="-120" yWindow="-120" windowWidth="29040" windowHeight="15840" tabRatio="743" xr2:uid="{00000000-000D-0000-FFFF-FFFF00000000}"/>
  </bookViews>
  <sheets>
    <sheet name="原材料生産" sheetId="6" r:id="rId1"/>
    <sheet name="原材料販売" sheetId="3" r:id="rId2"/>
    <sheet name="製品生産" sheetId="11" r:id="rId3"/>
    <sheet name="製品販売" sheetId="5" r:id="rId4"/>
  </sheets>
  <definedNames>
    <definedName name="_xlnm.Print_Area" localSheetId="0">原材料生産!$B$2:$O$60</definedName>
    <definedName name="_xlnm.Print_Area" localSheetId="1">原材料販売!$B$2:$O$61</definedName>
    <definedName name="_xlnm.Print_Area" localSheetId="2">製品生産!$B$2:$Q$43</definedName>
    <definedName name="_xlnm.Print_Area" localSheetId="3">製品販売!$B$2:$Q$43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11" l="1"/>
  <c r="O5" i="6"/>
  <c r="O30" i="6"/>
  <c r="O53" i="6"/>
  <c r="O53" i="3"/>
  <c r="Q41" i="5"/>
  <c r="Q29" i="5"/>
  <c r="Q25" i="5"/>
  <c r="Q16" i="5"/>
  <c r="Q5" i="5"/>
  <c r="Q18" i="11"/>
  <c r="Q9" i="11"/>
  <c r="Q6" i="11"/>
  <c r="Q5" i="11"/>
  <c r="O27" i="3"/>
  <c r="O26" i="3"/>
  <c r="O6" i="3"/>
  <c r="O5" i="3"/>
  <c r="Q40" i="5"/>
  <c r="Q39" i="5"/>
  <c r="Q38" i="5"/>
  <c r="Q37" i="5"/>
  <c r="Q36" i="5"/>
  <c r="Q35" i="5"/>
  <c r="Q34" i="5"/>
  <c r="Q33" i="5"/>
  <c r="Q32" i="5"/>
  <c r="Q31" i="5"/>
  <c r="Q30" i="5"/>
  <c r="Q28" i="5"/>
  <c r="Q27" i="5"/>
  <c r="Q26" i="5"/>
  <c r="Q24" i="5"/>
  <c r="Q23" i="5"/>
  <c r="Q22" i="5"/>
  <c r="Q21" i="5"/>
  <c r="Q20" i="5"/>
  <c r="Q19" i="5"/>
  <c r="Q18" i="5"/>
  <c r="Q17" i="5"/>
  <c r="Q15" i="5"/>
  <c r="Q14" i="5"/>
  <c r="Q13" i="5"/>
  <c r="Q12" i="5"/>
  <c r="Q11" i="5"/>
  <c r="Q10" i="5"/>
  <c r="Q9" i="5"/>
  <c r="Q8" i="5"/>
  <c r="Q7" i="5"/>
  <c r="Q6" i="5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7" i="11"/>
  <c r="Q16" i="11"/>
  <c r="Q15" i="11"/>
  <c r="Q14" i="11"/>
  <c r="Q13" i="11"/>
  <c r="Q12" i="11"/>
  <c r="Q11" i="11"/>
  <c r="Q10" i="11"/>
  <c r="Q8" i="11"/>
  <c r="Q7" i="11"/>
  <c r="O56" i="6"/>
  <c r="O52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1" i="6"/>
  <c r="O29" i="6"/>
  <c r="O28" i="6"/>
  <c r="O27" i="6"/>
  <c r="O26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6" i="3"/>
  <c r="O52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1" i="3"/>
  <c r="O29" i="3"/>
  <c r="O28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30" i="3"/>
  <c r="O24" i="3" l="1"/>
  <c r="O54" i="3"/>
  <c r="O54" i="6"/>
  <c r="O24" i="6"/>
  <c r="O57" i="3" l="1"/>
  <c r="O57" i="6"/>
</calcChain>
</file>

<file path=xl/sharedStrings.xml><?xml version="1.0" encoding="utf-8"?>
<sst xmlns="http://schemas.openxmlformats.org/spreadsheetml/2006/main" count="303" uniqueCount="166">
  <si>
    <t xml:space="preserve">                              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</si>
  <si>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</si>
  <si>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</si>
  <si>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</si>
  <si>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</si>
  <si>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</si>
  <si>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</si>
  <si>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</si>
  <si>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</si>
  <si>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</si>
  <si>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</si>
  <si>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</si>
  <si>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　計</t>
  </si>
  <si>
    <t xml:space="preserve">                                                                                   </t>
  </si>
  <si>
    <t xml:space="preserve">                  </t>
    <phoneticPr fontId="2"/>
  </si>
  <si>
    <t>合　　計</t>
    <phoneticPr fontId="2"/>
  </si>
  <si>
    <t>熱硬化性樹脂計</t>
    <phoneticPr fontId="2"/>
  </si>
  <si>
    <t>熱可塑性樹脂計</t>
    <phoneticPr fontId="2"/>
  </si>
  <si>
    <t>熱硬化性樹脂　計</t>
    <phoneticPr fontId="2"/>
  </si>
  <si>
    <t>熱可塑性樹脂　計</t>
    <phoneticPr fontId="2"/>
  </si>
  <si>
    <t>[単位：トン]</t>
    <phoneticPr fontId="2"/>
  </si>
  <si>
    <t>[単位：トン]</t>
    <phoneticPr fontId="2"/>
  </si>
  <si>
    <t>　フェノール樹脂計</t>
    <phoneticPr fontId="2"/>
  </si>
  <si>
    <t xml:space="preserve">   　成形材料</t>
    <phoneticPr fontId="2"/>
  </si>
  <si>
    <t xml:space="preserve">  　 積層品</t>
    <phoneticPr fontId="2"/>
  </si>
  <si>
    <t xml:space="preserve">   　木材加工接着材用</t>
    <phoneticPr fontId="2"/>
  </si>
  <si>
    <t xml:space="preserve">   　その他</t>
    <phoneticPr fontId="2"/>
  </si>
  <si>
    <t>　ユリア樹脂</t>
    <phoneticPr fontId="2"/>
  </si>
  <si>
    <t>　メラミン樹脂計</t>
    <phoneticPr fontId="2"/>
  </si>
  <si>
    <t xml:space="preserve">   　化粧板用</t>
    <phoneticPr fontId="2"/>
  </si>
  <si>
    <t xml:space="preserve">  　 塗料用</t>
    <phoneticPr fontId="2"/>
  </si>
  <si>
    <t xml:space="preserve">   　接着剤用</t>
    <phoneticPr fontId="2"/>
  </si>
  <si>
    <t>　不飽和ポリエステル樹脂計</t>
    <phoneticPr fontId="2"/>
  </si>
  <si>
    <t xml:space="preserve">   　ＦＲＰ用</t>
    <phoneticPr fontId="2"/>
  </si>
  <si>
    <t>　アルキド樹脂</t>
    <phoneticPr fontId="2"/>
  </si>
  <si>
    <t>　エポキシ樹脂</t>
    <phoneticPr fontId="2"/>
  </si>
  <si>
    <t>　ウレタンフォーム計</t>
    <phoneticPr fontId="2"/>
  </si>
  <si>
    <t xml:space="preserve">   　軟質</t>
    <phoneticPr fontId="2"/>
  </si>
  <si>
    <t xml:space="preserve">   　硬質</t>
    <phoneticPr fontId="2"/>
  </si>
  <si>
    <t>　ポリエチレン計</t>
    <phoneticPr fontId="2"/>
  </si>
  <si>
    <t xml:space="preserve">   　低密度</t>
    <phoneticPr fontId="2"/>
  </si>
  <si>
    <t xml:space="preserve">   　高密度</t>
    <phoneticPr fontId="2"/>
  </si>
  <si>
    <t xml:space="preserve">  　 ｴﾁﾚﾝ・酢ﾋﾞｺﾎﾟﾘﾏｰ</t>
    <phoneticPr fontId="2"/>
  </si>
  <si>
    <t>　ポリスチレン計</t>
    <phoneticPr fontId="2"/>
  </si>
  <si>
    <t xml:space="preserve">   　発泡用</t>
    <phoneticPr fontId="2"/>
  </si>
  <si>
    <t>　ポリプロピレン</t>
    <phoneticPr fontId="2"/>
  </si>
  <si>
    <t>　石油樹脂</t>
    <phoneticPr fontId="2"/>
  </si>
  <si>
    <t>　メタクリル樹脂計</t>
    <phoneticPr fontId="2"/>
  </si>
  <si>
    <t>　ポリビニルアルコール</t>
    <phoneticPr fontId="2"/>
  </si>
  <si>
    <t>　塩化ビニル樹脂計</t>
    <rPh sb="8" eb="9">
      <t>ケイ</t>
    </rPh>
    <phoneticPr fontId="2"/>
  </si>
  <si>
    <t xml:space="preserve">   　ポリマー</t>
    <phoneticPr fontId="2"/>
  </si>
  <si>
    <t xml:space="preserve">   　コポリマー</t>
    <phoneticPr fontId="2"/>
  </si>
  <si>
    <t xml:space="preserve">   　ペースト</t>
    <phoneticPr fontId="2"/>
  </si>
  <si>
    <t>　ポリアミド系樹脂成形材料</t>
    <phoneticPr fontId="2"/>
  </si>
  <si>
    <t>　ふっ素樹脂</t>
    <phoneticPr fontId="2"/>
  </si>
  <si>
    <t>　ポリカーボネート</t>
    <phoneticPr fontId="2"/>
  </si>
  <si>
    <t>　ポリアセタール</t>
    <phoneticPr fontId="2"/>
  </si>
  <si>
    <t>　ポリエチレンテレフタレート計</t>
    <rPh sb="14" eb="15">
      <t>ケイ</t>
    </rPh>
    <phoneticPr fontId="2"/>
  </si>
  <si>
    <t>　　　容器用</t>
    <phoneticPr fontId="2"/>
  </si>
  <si>
    <t>　　　その他</t>
    <phoneticPr fontId="2"/>
  </si>
  <si>
    <t>　ポリブチレンテレフタレート</t>
    <phoneticPr fontId="2"/>
  </si>
  <si>
    <t>　ポニフェニレンサルファイド</t>
    <phoneticPr fontId="2"/>
  </si>
  <si>
    <t>　その他樹脂</t>
    <phoneticPr fontId="2"/>
  </si>
  <si>
    <t>　　　成形材料</t>
    <phoneticPr fontId="2"/>
  </si>
  <si>
    <t>　　　積層品</t>
    <phoneticPr fontId="2"/>
  </si>
  <si>
    <t>　　　木材加工接着材用</t>
    <phoneticPr fontId="2"/>
  </si>
  <si>
    <t>　　　化粧板用</t>
    <phoneticPr fontId="2"/>
  </si>
  <si>
    <t>　　　塗料用</t>
    <phoneticPr fontId="2"/>
  </si>
  <si>
    <t>　　　接着剤用</t>
    <phoneticPr fontId="2"/>
  </si>
  <si>
    <t>　不飽和ﾎﾟﾘｴｽﾃﾙ樹脂計</t>
    <phoneticPr fontId="2"/>
  </si>
  <si>
    <t>　　　ＦＲＰ用</t>
    <phoneticPr fontId="2"/>
  </si>
  <si>
    <t>　　　軟 質</t>
    <phoneticPr fontId="2"/>
  </si>
  <si>
    <t>　　　硬 質</t>
    <phoneticPr fontId="2"/>
  </si>
  <si>
    <t>　ポリエチレン計</t>
    <phoneticPr fontId="2"/>
  </si>
  <si>
    <t>　　　低密度</t>
    <phoneticPr fontId="2"/>
  </si>
  <si>
    <t>　　　高密度</t>
    <phoneticPr fontId="2"/>
  </si>
  <si>
    <t>　　　ｴﾁﾚﾝ・酢ﾋﾞｺﾎﾟﾘﾏｰ</t>
    <phoneticPr fontId="2"/>
  </si>
  <si>
    <t>　　　発泡用</t>
    <phoneticPr fontId="2"/>
  </si>
  <si>
    <t>　メタクリル樹脂計</t>
    <rPh sb="8" eb="9">
      <t>ケイ</t>
    </rPh>
    <phoneticPr fontId="2"/>
  </si>
  <si>
    <t>　塩化ビニル樹脂計</t>
    <phoneticPr fontId="2"/>
  </si>
  <si>
    <t>　　　ポリマー</t>
    <phoneticPr fontId="2"/>
  </si>
  <si>
    <t>　　　コポリマー</t>
    <phoneticPr fontId="2"/>
  </si>
  <si>
    <t>　　　ペースト</t>
    <phoneticPr fontId="2"/>
  </si>
  <si>
    <t>フィルム・シート計</t>
    <phoneticPr fontId="2"/>
  </si>
  <si>
    <t>軟質製品小計</t>
    <rPh sb="0" eb="2">
      <t>ナンシツ</t>
    </rPh>
    <rPh sb="2" eb="4">
      <t>セイヒン</t>
    </rPh>
    <rPh sb="4" eb="5">
      <t>ショウ</t>
    </rPh>
    <rPh sb="5" eb="6">
      <t>ケイ</t>
    </rPh>
    <phoneticPr fontId="2"/>
  </si>
  <si>
    <t>農業用</t>
    <phoneticPr fontId="2"/>
  </si>
  <si>
    <t>包装用</t>
    <phoneticPr fontId="2"/>
  </si>
  <si>
    <t>ラミネート</t>
    <phoneticPr fontId="2"/>
  </si>
  <si>
    <t>その他</t>
    <rPh sb="2" eb="3">
      <t>タ</t>
    </rPh>
    <phoneticPr fontId="2"/>
  </si>
  <si>
    <t>硬質製品</t>
    <phoneticPr fontId="2"/>
  </si>
  <si>
    <t>シート</t>
    <phoneticPr fontId="2"/>
  </si>
  <si>
    <t>板　計</t>
    <rPh sb="0" eb="1">
      <t>イタ</t>
    </rPh>
    <phoneticPr fontId="2"/>
  </si>
  <si>
    <t>平    板</t>
    <phoneticPr fontId="2"/>
  </si>
  <si>
    <t>波    板</t>
    <phoneticPr fontId="2"/>
  </si>
  <si>
    <t>合成皮革</t>
    <phoneticPr fontId="2"/>
  </si>
  <si>
    <t>パイプ</t>
    <phoneticPr fontId="2"/>
  </si>
  <si>
    <t>継    手</t>
    <phoneticPr fontId="2"/>
  </si>
  <si>
    <t>機械器具部品計</t>
    <rPh sb="0" eb="2">
      <t>キカイ</t>
    </rPh>
    <rPh sb="2" eb="4">
      <t>キグ</t>
    </rPh>
    <rPh sb="4" eb="6">
      <t>ブヒン</t>
    </rPh>
    <phoneticPr fontId="2"/>
  </si>
  <si>
    <t>輸送機械用</t>
    <phoneticPr fontId="2"/>
  </si>
  <si>
    <r>
      <t>電気通信用</t>
    </r>
    <r>
      <rPr>
        <sz val="9"/>
        <rFont val="ＭＳ Ｐゴシック"/>
        <family val="3"/>
        <charset val="128"/>
      </rPr>
      <t>(含照明用)</t>
    </r>
    <rPh sb="6" eb="7">
      <t>フク</t>
    </rPh>
    <rPh sb="7" eb="10">
      <t>ショウメイヨウ</t>
    </rPh>
    <phoneticPr fontId="2"/>
  </si>
  <si>
    <t>その他</t>
    <phoneticPr fontId="2"/>
  </si>
  <si>
    <t>日用品・雑貨</t>
    <phoneticPr fontId="2"/>
  </si>
  <si>
    <t>容　器　計</t>
    <rPh sb="0" eb="1">
      <t>カタチ</t>
    </rPh>
    <rPh sb="2" eb="3">
      <t>ウツワ</t>
    </rPh>
    <rPh sb="4" eb="5">
      <t>ケイ</t>
    </rPh>
    <phoneticPr fontId="2"/>
  </si>
  <si>
    <t>中空成形容器</t>
    <phoneticPr fontId="2"/>
  </si>
  <si>
    <t>建　材　計</t>
    <rPh sb="0" eb="1">
      <t>ケン</t>
    </rPh>
    <rPh sb="2" eb="3">
      <t>ザイ</t>
    </rPh>
    <rPh sb="4" eb="5">
      <t>ケイ</t>
    </rPh>
    <phoneticPr fontId="2"/>
  </si>
  <si>
    <t>雨どいおよび同付属品</t>
    <phoneticPr fontId="2"/>
  </si>
  <si>
    <t>床材料</t>
    <phoneticPr fontId="2"/>
  </si>
  <si>
    <t>発泡製品計</t>
    <rPh sb="0" eb="2">
      <t>ハッポウ</t>
    </rPh>
    <rPh sb="2" eb="4">
      <t>セイヒン</t>
    </rPh>
    <phoneticPr fontId="2"/>
  </si>
  <si>
    <t>板 物</t>
    <phoneticPr fontId="2"/>
  </si>
  <si>
    <t>型 物</t>
    <phoneticPr fontId="2"/>
  </si>
  <si>
    <t>強 化 製 品</t>
    <phoneticPr fontId="2"/>
  </si>
  <si>
    <t>その他計</t>
    <rPh sb="2" eb="3">
      <t>タ</t>
    </rPh>
    <phoneticPr fontId="2"/>
  </si>
  <si>
    <r>
      <t>異形押出製品</t>
    </r>
    <r>
      <rPr>
        <sz val="9"/>
        <rFont val="ＭＳ Ｐゴシック"/>
        <family val="3"/>
        <charset val="128"/>
      </rPr>
      <t>（除建材）</t>
    </r>
    <phoneticPr fontId="2"/>
  </si>
  <si>
    <t>ホース</t>
    <phoneticPr fontId="2"/>
  </si>
  <si>
    <t>ディスクレコード</t>
    <phoneticPr fontId="2"/>
  </si>
  <si>
    <t>　</t>
    <phoneticPr fontId="2"/>
  </si>
  <si>
    <t>合　　計</t>
    <rPh sb="0" eb="1">
      <t>ゴウ</t>
    </rPh>
    <rPh sb="3" eb="4">
      <t>ケイ</t>
    </rPh>
    <phoneticPr fontId="2"/>
  </si>
  <si>
    <t>１月</t>
    <phoneticPr fontId="2"/>
  </si>
  <si>
    <t>２月</t>
    <phoneticPr fontId="2"/>
  </si>
  <si>
    <t>３月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</si>
  <si>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</si>
  <si>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</si>
  <si>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</si>
  <si>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</si>
  <si>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</si>
  <si>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</si>
  <si>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</si>
  <si>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</si>
  <si>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</si>
  <si>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計</t>
    <phoneticPr fontId="2"/>
  </si>
  <si>
    <t>フィルム・シート計</t>
    <phoneticPr fontId="2"/>
  </si>
  <si>
    <t>包装用</t>
    <phoneticPr fontId="2"/>
  </si>
  <si>
    <t>シート</t>
    <phoneticPr fontId="2"/>
  </si>
  <si>
    <r>
      <t>電気通信用</t>
    </r>
    <r>
      <rPr>
        <sz val="9"/>
        <rFont val="ＭＳ Ｐゴシック"/>
        <family val="3"/>
        <charset val="128"/>
      </rPr>
      <t>(照明用)</t>
    </r>
    <rPh sb="6" eb="9">
      <t>ショウメイヨウ</t>
    </rPh>
    <phoneticPr fontId="2"/>
  </si>
  <si>
    <t>１ 月</t>
    <phoneticPr fontId="2"/>
  </si>
  <si>
    <t>２ 月</t>
    <phoneticPr fontId="2"/>
  </si>
  <si>
    <t>３ 月</t>
    <phoneticPr fontId="2"/>
  </si>
  <si>
    <t>４ 月</t>
    <phoneticPr fontId="2"/>
  </si>
  <si>
    <t>５ 月</t>
    <phoneticPr fontId="2"/>
  </si>
  <si>
    <t>６ 月</t>
    <phoneticPr fontId="2"/>
  </si>
  <si>
    <t>７ 月</t>
    <phoneticPr fontId="2"/>
  </si>
  <si>
    <t>８ 月</t>
    <phoneticPr fontId="2"/>
  </si>
  <si>
    <t>９ 月</t>
    <phoneticPr fontId="2"/>
  </si>
  <si>
    <t>１０ 月</t>
    <phoneticPr fontId="2"/>
  </si>
  <si>
    <t>１１ 月</t>
    <phoneticPr fontId="2"/>
  </si>
  <si>
    <t>１２ 月</t>
    <phoneticPr fontId="2"/>
  </si>
  <si>
    <t>計</t>
    <phoneticPr fontId="2"/>
  </si>
  <si>
    <t>　</t>
    <phoneticPr fontId="2"/>
  </si>
  <si>
    <t>１月</t>
    <phoneticPr fontId="2"/>
  </si>
  <si>
    <t>品目</t>
    <rPh sb="0" eb="2">
      <t>ヒンモク</t>
    </rPh>
    <phoneticPr fontId="2"/>
  </si>
  <si>
    <t>-</t>
    <phoneticPr fontId="2"/>
  </si>
  <si>
    <t>-</t>
    <phoneticPr fontId="2"/>
  </si>
  <si>
    <t>＊調査対象規模は、2014年より50人以上の事業所</t>
    <rPh sb="1" eb="3">
      <t>チョウサ</t>
    </rPh>
    <rPh sb="3" eb="5">
      <t>タイショウ</t>
    </rPh>
    <rPh sb="5" eb="7">
      <t>キボ</t>
    </rPh>
    <rPh sb="13" eb="14">
      <t>ネン</t>
    </rPh>
    <rPh sb="18" eb="19">
      <t>ニン</t>
    </rPh>
    <rPh sb="19" eb="21">
      <t>イジョウ</t>
    </rPh>
    <rPh sb="22" eb="25">
      <t>ジギョウショ</t>
    </rPh>
    <phoneticPr fontId="2"/>
  </si>
  <si>
    <t>出典：｢経済産業省生産動態統計」（プラスチック製品）</t>
    <rPh sb="0" eb="2">
      <t>シュッテン</t>
    </rPh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23" eb="25">
      <t>セイヒン</t>
    </rPh>
    <phoneticPr fontId="2"/>
  </si>
  <si>
    <t>注：2017年5月確報値からPETの内訳（容器用、その他）が秘匿となりました。</t>
    <rPh sb="0" eb="1">
      <t>チュウ</t>
    </rPh>
    <rPh sb="6" eb="7">
      <t>ネン</t>
    </rPh>
    <rPh sb="8" eb="9">
      <t>ガツ</t>
    </rPh>
    <rPh sb="9" eb="11">
      <t>カクホウ</t>
    </rPh>
    <rPh sb="11" eb="12">
      <t>チ</t>
    </rPh>
    <rPh sb="18" eb="20">
      <t>ウチワケ</t>
    </rPh>
    <rPh sb="21" eb="24">
      <t>ヨウキヨウ</t>
    </rPh>
    <rPh sb="27" eb="28">
      <t>タ</t>
    </rPh>
    <rPh sb="30" eb="32">
      <t>ヒトク</t>
    </rPh>
    <phoneticPr fontId="2"/>
  </si>
  <si>
    <t>出典：｢経済産業省生産動態統計」（化学工業）</t>
    <rPh sb="0" eb="2">
      <t>シュッテン</t>
    </rPh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17" eb="19">
      <t>カガク</t>
    </rPh>
    <rPh sb="19" eb="21">
      <t>コウギョウ</t>
    </rPh>
    <phoneticPr fontId="2"/>
  </si>
  <si>
    <t>　   ＡＳ樹脂</t>
    <phoneticPr fontId="2"/>
  </si>
  <si>
    <t>　   ＡＢＳ樹脂</t>
    <phoneticPr fontId="2"/>
  </si>
  <si>
    <t>　    ＡＳ樹脂</t>
    <phoneticPr fontId="2"/>
  </si>
  <si>
    <t>　    ＡＢＳ樹脂</t>
    <phoneticPr fontId="2"/>
  </si>
  <si>
    <t>注：2021年4月確報値からポリスチレンの発泡用(FS)とAS樹脂が秘匿となったため、ポリスチレン計を成形材料･発泡用･AS樹脂･ABS樹脂の合計に変更した。</t>
    <rPh sb="0" eb="1">
      <t>チュウ</t>
    </rPh>
    <rPh sb="6" eb="7">
      <t>ネン</t>
    </rPh>
    <rPh sb="8" eb="9">
      <t>ガツ</t>
    </rPh>
    <rPh sb="9" eb="12">
      <t>カクホウチ</t>
    </rPh>
    <rPh sb="21" eb="24">
      <t>ハッポウヨウ</t>
    </rPh>
    <rPh sb="31" eb="33">
      <t>ジュシ</t>
    </rPh>
    <rPh sb="34" eb="36">
      <t>ヒトク</t>
    </rPh>
    <rPh sb="49" eb="50">
      <t>ケイ</t>
    </rPh>
    <rPh sb="51" eb="55">
      <t>セイケイザイリョウ</t>
    </rPh>
    <rPh sb="56" eb="59">
      <t>ハッポウヨウ</t>
    </rPh>
    <rPh sb="62" eb="64">
      <t>ジュシ</t>
    </rPh>
    <rPh sb="68" eb="70">
      <t>ジュシ</t>
    </rPh>
    <rPh sb="71" eb="73">
      <t>ゴウケイ</t>
    </rPh>
    <rPh sb="74" eb="76">
      <t>ヘンコウ</t>
    </rPh>
    <phoneticPr fontId="2"/>
  </si>
  <si>
    <t>２０２３年 （Ｒ５)　プラスチック原料生産実績</t>
    <rPh sb="4" eb="5">
      <t>ネン</t>
    </rPh>
    <phoneticPr fontId="2"/>
  </si>
  <si>
    <t>２０２３年 （Ｒ５)　プラスチック原料販売実績</t>
    <rPh sb="4" eb="5">
      <t>ネン</t>
    </rPh>
    <phoneticPr fontId="2"/>
  </si>
  <si>
    <t>２０２３年 （Ｒ５) プ ラスチック製品生産推移</t>
    <rPh sb="4" eb="5">
      <t>ネン</t>
    </rPh>
    <phoneticPr fontId="2"/>
  </si>
  <si>
    <t>２０２３年 （Ｒ５) プラスチック製品販売推移</t>
    <rPh sb="4" eb="5">
      <t>ネン</t>
    </rPh>
    <phoneticPr fontId="2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</si>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</sst>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E0DE"/>
        <bgColor indexed="64"/>
      </patternFill>
    </fill>
    <fill>
      <patternFill patternType="solid">
        <fgColor theme="1" tint="0.499984740745262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double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theme="0" tint="-0.14996795556505021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/>
      <diagonal/>
    </border>
    <border>
      <left/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thin">
        <color theme="1" tint="0.499984740745262"/>
      </bottom>
      <diagonal/>
    </border>
    <border>
      <left/>
      <right style="thin">
        <color indexed="8"/>
      </right>
      <top style="double">
        <color indexed="8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indexed="8"/>
      </right>
      <top style="thin">
        <color theme="1" tint="0.49998474074526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theme="1" tint="0.499984740745262"/>
      </top>
      <bottom style="thin">
        <color indexed="8"/>
      </bottom>
      <diagonal/>
    </border>
    <border>
      <left style="medium">
        <color theme="1" tint="0.34998626667073579"/>
      </left>
      <right/>
      <top/>
      <bottom/>
      <diagonal/>
    </border>
    <border>
      <left style="thin">
        <color indexed="64"/>
      </left>
      <right style="medium">
        <color theme="1" tint="0.34998626667073579"/>
      </right>
      <top/>
      <bottom style="dashed">
        <color indexed="64"/>
      </bottom>
      <diagonal/>
    </border>
    <border>
      <left style="thin">
        <color indexed="64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dashed">
        <color indexed="64"/>
      </bottom>
      <diagonal/>
    </border>
    <border>
      <left style="medium">
        <color theme="1" tint="0.34998626667073579"/>
      </left>
      <right/>
      <top style="dashed">
        <color indexed="64"/>
      </top>
      <bottom/>
      <diagonal/>
    </border>
    <border>
      <left style="thin">
        <color indexed="64"/>
      </left>
      <right style="medium">
        <color theme="1" tint="0.34998626667073579"/>
      </right>
      <top style="dashed">
        <color indexed="64"/>
      </top>
      <bottom/>
      <diagonal/>
    </border>
    <border>
      <left style="medium">
        <color theme="1" tint="0.34998626667073579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dashed">
        <color indexed="64"/>
      </top>
      <bottom style="dashed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double">
        <color theme="1" tint="0.34998626667073579"/>
      </bottom>
      <diagonal/>
    </border>
    <border>
      <left/>
      <right/>
      <top style="medium">
        <color theme="1" tint="0.34998626667073579"/>
      </top>
      <bottom style="double">
        <color theme="1" tint="0.34998626667073579"/>
      </bottom>
      <diagonal/>
    </border>
    <border>
      <left/>
      <right style="thin">
        <color indexed="64"/>
      </right>
      <top style="medium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double">
        <color theme="1" tint="0.34998626667073579"/>
      </bottom>
      <diagonal/>
    </border>
    <border>
      <left style="medium">
        <color theme="1" tint="0.24994659260841701"/>
      </left>
      <right/>
      <top/>
      <bottom/>
      <diagonal/>
    </border>
    <border>
      <left style="thin">
        <color indexed="64"/>
      </left>
      <right style="medium">
        <color theme="1" tint="0.24994659260841701"/>
      </right>
      <top/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dashed">
        <color indexed="64"/>
      </bottom>
      <diagonal/>
    </border>
    <border>
      <left style="medium">
        <color theme="1" tint="0.24994659260841701"/>
      </left>
      <right/>
      <top style="dashed">
        <color indexed="64"/>
      </top>
      <bottom/>
      <diagonal/>
    </border>
    <border>
      <left style="thin">
        <color indexed="64"/>
      </left>
      <right style="medium">
        <color theme="1" tint="0.24994659260841701"/>
      </right>
      <top style="dashed">
        <color indexed="64"/>
      </top>
      <bottom/>
      <diagonal/>
    </border>
    <border>
      <left style="medium">
        <color theme="1" tint="0.24994659260841701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/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double">
        <color theme="1" tint="0.24994659260841701"/>
      </bottom>
      <diagonal/>
    </border>
    <border>
      <left/>
      <right/>
      <top style="medium">
        <color theme="1" tint="0.24994659260841701"/>
      </top>
      <bottom style="double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double">
        <color theme="1" tint="0.24994659260841701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double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double">
        <color theme="1" tint="0.24994659260841701"/>
      </bottom>
      <diagonal/>
    </border>
    <border>
      <left/>
      <right style="thin">
        <color indexed="64"/>
      </right>
      <top/>
      <bottom style="medium">
        <color theme="1" tint="0.24994659260841701"/>
      </bottom>
      <diagonal/>
    </border>
    <border>
      <left/>
      <right style="double">
        <color theme="1" tint="0.24994659260841701"/>
      </right>
      <top style="medium">
        <color theme="1" tint="0.24994659260841701"/>
      </top>
      <bottom style="double">
        <color theme="1" tint="0.24994659260841701"/>
      </bottom>
      <diagonal/>
    </border>
    <border>
      <left/>
      <right style="double">
        <color theme="1" tint="0.24994659260841701"/>
      </right>
      <top/>
      <bottom style="dashed">
        <color indexed="64"/>
      </bottom>
      <diagonal/>
    </border>
    <border>
      <left/>
      <right style="double">
        <color theme="1" tint="0.24994659260841701"/>
      </right>
      <top style="dashed">
        <color indexed="64"/>
      </top>
      <bottom style="dashed">
        <color indexed="64"/>
      </bottom>
      <diagonal/>
    </border>
    <border>
      <left/>
      <right style="double">
        <color theme="1" tint="0.24994659260841701"/>
      </right>
      <top/>
      <bottom/>
      <diagonal/>
    </border>
    <border>
      <left/>
      <right style="double">
        <color theme="1" tint="0.24994659260841701"/>
      </right>
      <top style="dashed">
        <color indexed="64"/>
      </top>
      <bottom/>
      <diagonal/>
    </border>
    <border>
      <left/>
      <right style="double">
        <color theme="1" tint="0.24994659260841701"/>
      </right>
      <top/>
      <bottom style="thin">
        <color indexed="64"/>
      </bottom>
      <diagonal/>
    </border>
    <border>
      <left/>
      <right style="double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/>
      <right style="thin">
        <color indexed="64"/>
      </right>
      <top/>
      <bottom style="medium">
        <color theme="1" tint="0.34998626667073579"/>
      </bottom>
      <diagonal/>
    </border>
    <border>
      <left/>
      <right style="double">
        <color theme="1" tint="0.34998626667073579"/>
      </right>
      <top style="medium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/>
      <bottom style="dashed">
        <color indexed="64"/>
      </bottom>
      <diagonal/>
    </border>
    <border>
      <left/>
      <right style="double">
        <color theme="1" tint="0.34998626667073579"/>
      </right>
      <top style="dashed">
        <color indexed="64"/>
      </top>
      <bottom style="dashed">
        <color indexed="64"/>
      </bottom>
      <diagonal/>
    </border>
    <border>
      <left/>
      <right style="double">
        <color theme="1" tint="0.34998626667073579"/>
      </right>
      <top/>
      <bottom/>
      <diagonal/>
    </border>
    <border>
      <left/>
      <right style="double">
        <color theme="1" tint="0.34998626667073579"/>
      </right>
      <top style="dashed">
        <color indexed="64"/>
      </top>
      <bottom/>
      <diagonal/>
    </border>
    <border>
      <left/>
      <right style="double">
        <color theme="1" tint="0.34998626667073579"/>
      </right>
      <top/>
      <bottom style="thin">
        <color indexed="64"/>
      </bottom>
      <diagonal/>
    </border>
    <border>
      <left/>
      <right style="double">
        <color theme="1" tint="0.34998626667073579"/>
      </right>
      <top style="thin">
        <color indexed="64"/>
      </top>
      <bottom style="medium">
        <color theme="1" tint="0.34998626667073579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5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/>
    <xf numFmtId="178" fontId="4" fillId="0" borderId="0" xfId="0" applyNumberFormat="1" applyFont="1"/>
    <xf numFmtId="176" fontId="1" fillId="0" borderId="0" xfId="0" applyNumberFormat="1" applyFont="1" applyAlignment="1">
      <alignment vertical="center"/>
    </xf>
    <xf numFmtId="3" fontId="10" fillId="2" borderId="0" xfId="0" applyNumberFormat="1" applyFont="1" applyFill="1" applyAlignment="1">
      <alignment horizontal="right" wrapText="1"/>
    </xf>
    <xf numFmtId="0" fontId="0" fillId="2" borderId="0" xfId="0" applyFill="1"/>
    <xf numFmtId="38" fontId="0" fillId="0" borderId="0" xfId="1" applyFont="1"/>
    <xf numFmtId="0" fontId="19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177" fontId="1" fillId="0" borderId="0" xfId="0" applyNumberFormat="1" applyFont="1"/>
    <xf numFmtId="177" fontId="6" fillId="0" borderId="0" xfId="0" applyNumberFormat="1" applyFont="1"/>
    <xf numFmtId="177" fontId="0" fillId="0" borderId="0" xfId="0" applyNumberFormat="1"/>
    <xf numFmtId="0" fontId="10" fillId="0" borderId="0" xfId="0" applyFont="1"/>
    <xf numFmtId="0" fontId="5" fillId="0" borderId="0" xfId="0" applyFont="1"/>
    <xf numFmtId="0" fontId="1" fillId="0" borderId="3" xfId="0" applyFont="1" applyBorder="1"/>
    <xf numFmtId="177" fontId="4" fillId="0" borderId="0" xfId="0" applyNumberFormat="1" applyFont="1"/>
    <xf numFmtId="177" fontId="0" fillId="0" borderId="4" xfId="0" applyNumberFormat="1" applyBorder="1"/>
    <xf numFmtId="3" fontId="0" fillId="0" borderId="4" xfId="0" applyNumberFormat="1" applyBorder="1"/>
    <xf numFmtId="177" fontId="0" fillId="0" borderId="2" xfId="0" applyNumberFormat="1" applyBorder="1"/>
    <xf numFmtId="3" fontId="0" fillId="0" borderId="5" xfId="0" applyNumberFormat="1" applyBorder="1"/>
    <xf numFmtId="176" fontId="0" fillId="0" borderId="4" xfId="0" applyNumberFormat="1" applyBorder="1"/>
    <xf numFmtId="176" fontId="0" fillId="0" borderId="2" xfId="0" applyNumberFormat="1" applyBorder="1"/>
    <xf numFmtId="177" fontId="0" fillId="0" borderId="5" xfId="0" applyNumberFormat="1" applyBorder="1"/>
    <xf numFmtId="176" fontId="0" fillId="0" borderId="5" xfId="0" applyNumberFormat="1" applyBorder="1"/>
    <xf numFmtId="0" fontId="13" fillId="0" borderId="0" xfId="0" applyFont="1"/>
    <xf numFmtId="176" fontId="13" fillId="0" borderId="0" xfId="0" applyNumberFormat="1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0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3" fontId="11" fillId="2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6" borderId="8" xfId="0" applyNumberFormat="1" applyFill="1" applyBorder="1"/>
    <xf numFmtId="176" fontId="0" fillId="6" borderId="4" xfId="0" applyNumberFormat="1" applyFill="1" applyBorder="1"/>
    <xf numFmtId="176" fontId="0" fillId="6" borderId="5" xfId="0" applyNumberFormat="1" applyFill="1" applyBorder="1"/>
    <xf numFmtId="176" fontId="0" fillId="6" borderId="9" xfId="0" applyNumberFormat="1" applyFill="1" applyBorder="1"/>
    <xf numFmtId="177" fontId="0" fillId="6" borderId="8" xfId="0" applyNumberFormat="1" applyFill="1" applyBorder="1"/>
    <xf numFmtId="3" fontId="0" fillId="6" borderId="8" xfId="0" applyNumberFormat="1" applyFill="1" applyBorder="1"/>
    <xf numFmtId="177" fontId="0" fillId="6" borderId="4" xfId="0" applyNumberFormat="1" applyFill="1" applyBorder="1"/>
    <xf numFmtId="3" fontId="0" fillId="6" borderId="4" xfId="0" applyNumberFormat="1" applyFill="1" applyBorder="1"/>
    <xf numFmtId="177" fontId="0" fillId="6" borderId="5" xfId="0" applyNumberFormat="1" applyFill="1" applyBorder="1"/>
    <xf numFmtId="3" fontId="0" fillId="6" borderId="5" xfId="0" applyNumberFormat="1" applyFill="1" applyBorder="1"/>
    <xf numFmtId="177" fontId="0" fillId="6" borderId="9" xfId="0" applyNumberFormat="1" applyFill="1" applyBorder="1"/>
    <xf numFmtId="3" fontId="0" fillId="6" borderId="9" xfId="0" applyNumberFormat="1" applyFill="1" applyBorder="1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176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7" fontId="9" fillId="2" borderId="18" xfId="0" applyNumberFormat="1" applyFont="1" applyFill="1" applyBorder="1" applyAlignment="1">
      <alignment horizontal="right"/>
    </xf>
    <xf numFmtId="177" fontId="1" fillId="2" borderId="18" xfId="0" applyNumberFormat="1" applyFont="1" applyFill="1" applyBorder="1" applyAlignment="1">
      <alignment horizontal="right"/>
    </xf>
    <xf numFmtId="177" fontId="9" fillId="0" borderId="18" xfId="0" applyNumberFormat="1" applyFont="1" applyBorder="1" applyAlignment="1">
      <alignment horizontal="right"/>
    </xf>
    <xf numFmtId="177" fontId="1" fillId="0" borderId="18" xfId="0" applyNumberFormat="1" applyFont="1" applyBorder="1" applyAlignment="1">
      <alignment horizontal="right"/>
    </xf>
    <xf numFmtId="177" fontId="9" fillId="2" borderId="19" xfId="0" applyNumberFormat="1" applyFont="1" applyFill="1" applyBorder="1" applyAlignment="1">
      <alignment horizontal="right"/>
    </xf>
    <xf numFmtId="177" fontId="0" fillId="2" borderId="19" xfId="0" applyNumberFormat="1" applyFill="1" applyBorder="1" applyAlignment="1">
      <alignment horizontal="right"/>
    </xf>
    <xf numFmtId="177" fontId="0" fillId="0" borderId="19" xfId="0" applyNumberFormat="1" applyBorder="1" applyAlignment="1">
      <alignment horizontal="right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177" fontId="0" fillId="5" borderId="23" xfId="0" applyNumberFormat="1" applyFill="1" applyBorder="1" applyAlignment="1">
      <alignment horizontal="center" vertical="center"/>
    </xf>
    <xf numFmtId="177" fontId="9" fillId="2" borderId="24" xfId="0" applyNumberFormat="1" applyFont="1" applyFill="1" applyBorder="1" applyAlignment="1">
      <alignment horizontal="right"/>
    </xf>
    <xf numFmtId="177" fontId="9" fillId="0" borderId="24" xfId="0" applyNumberFormat="1" applyFont="1" applyBorder="1" applyAlignment="1">
      <alignment horizontal="right"/>
    </xf>
    <xf numFmtId="0" fontId="0" fillId="5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28" xfId="0" applyFill="1" applyBorder="1" applyAlignment="1">
      <alignment horizontal="left"/>
    </xf>
    <xf numFmtId="177" fontId="9" fillId="2" borderId="29" xfId="0" applyNumberFormat="1" applyFont="1" applyFill="1" applyBorder="1" applyAlignment="1">
      <alignment horizontal="right"/>
    </xf>
    <xf numFmtId="177" fontId="9" fillId="2" borderId="30" xfId="0" applyNumberFormat="1" applyFont="1" applyFill="1" applyBorder="1" applyAlignment="1">
      <alignment horizontal="right"/>
    </xf>
    <xf numFmtId="177" fontId="1" fillId="2" borderId="30" xfId="0" applyNumberFormat="1" applyFont="1" applyFill="1" applyBorder="1" applyAlignment="1">
      <alignment horizontal="right"/>
    </xf>
    <xf numFmtId="177" fontId="9" fillId="2" borderId="31" xfId="0" applyNumberFormat="1" applyFont="1" applyFill="1" applyBorder="1" applyAlignment="1">
      <alignment horizontal="right"/>
    </xf>
    <xf numFmtId="0" fontId="0" fillId="6" borderId="32" xfId="0" applyFill="1" applyBorder="1" applyAlignment="1">
      <alignment wrapText="1"/>
    </xf>
    <xf numFmtId="177" fontId="9" fillId="6" borderId="33" xfId="0" applyNumberFormat="1" applyFont="1" applyFill="1" applyBorder="1" applyAlignment="1">
      <alignment horizontal="right"/>
    </xf>
    <xf numFmtId="177" fontId="9" fillId="6" borderId="34" xfId="0" applyNumberFormat="1" applyFont="1" applyFill="1" applyBorder="1" applyAlignment="1">
      <alignment horizontal="right"/>
    </xf>
    <xf numFmtId="177" fontId="1" fillId="6" borderId="34" xfId="0" applyNumberFormat="1" applyFont="1" applyFill="1" applyBorder="1" applyAlignment="1">
      <alignment horizontal="right"/>
    </xf>
    <xf numFmtId="177" fontId="9" fillId="6" borderId="35" xfId="0" applyNumberFormat="1" applyFont="1" applyFill="1" applyBorder="1" applyAlignment="1">
      <alignment horizontal="right"/>
    </xf>
    <xf numFmtId="0" fontId="0" fillId="2" borderId="36" xfId="0" applyFill="1" applyBorder="1" applyAlignment="1">
      <alignment horizontal="left"/>
    </xf>
    <xf numFmtId="177" fontId="9" fillId="2" borderId="37" xfId="0" applyNumberFormat="1" applyFont="1" applyFill="1" applyBorder="1" applyAlignment="1">
      <alignment horizontal="right"/>
    </xf>
    <xf numFmtId="177" fontId="9" fillId="2" borderId="38" xfId="0" applyNumberFormat="1" applyFont="1" applyFill="1" applyBorder="1" applyAlignment="1">
      <alignment horizontal="right"/>
    </xf>
    <xf numFmtId="177" fontId="1" fillId="2" borderId="38" xfId="0" applyNumberFormat="1" applyFont="1" applyFill="1" applyBorder="1" applyAlignment="1">
      <alignment horizontal="right"/>
    </xf>
    <xf numFmtId="177" fontId="9" fillId="2" borderId="39" xfId="0" applyNumberFormat="1" applyFont="1" applyFill="1" applyBorder="1" applyAlignment="1">
      <alignment horizontal="right"/>
    </xf>
    <xf numFmtId="0" fontId="0" fillId="6" borderId="40" xfId="0" applyFill="1" applyBorder="1" applyAlignment="1">
      <alignment wrapText="1"/>
    </xf>
    <xf numFmtId="177" fontId="9" fillId="6" borderId="41" xfId="0" applyNumberFormat="1" applyFont="1" applyFill="1" applyBorder="1" applyAlignment="1">
      <alignment horizontal="right"/>
    </xf>
    <xf numFmtId="177" fontId="9" fillId="6" borderId="42" xfId="0" applyNumberFormat="1" applyFont="1" applyFill="1" applyBorder="1" applyAlignment="1">
      <alignment horizontal="right"/>
    </xf>
    <xf numFmtId="177" fontId="1" fillId="6" borderId="42" xfId="0" applyNumberFormat="1" applyFont="1" applyFill="1" applyBorder="1" applyAlignment="1">
      <alignment horizontal="right"/>
    </xf>
    <xf numFmtId="177" fontId="9" fillId="6" borderId="43" xfId="0" applyNumberFormat="1" applyFont="1" applyFill="1" applyBorder="1" applyAlignment="1">
      <alignment horizontal="right"/>
    </xf>
    <xf numFmtId="0" fontId="0" fillId="6" borderId="40" xfId="0" applyFill="1" applyBorder="1"/>
    <xf numFmtId="0" fontId="0" fillId="6" borderId="40" xfId="0" applyFill="1" applyBorder="1" applyAlignment="1">
      <alignment horizontal="left"/>
    </xf>
    <xf numFmtId="0" fontId="5" fillId="3" borderId="27" xfId="0" applyFont="1" applyFill="1" applyBorder="1" applyAlignment="1">
      <alignment horizontal="center" vertical="center" wrapText="1"/>
    </xf>
    <xf numFmtId="177" fontId="5" fillId="3" borderId="11" xfId="0" applyNumberFormat="1" applyFont="1" applyFill="1" applyBorder="1" applyAlignment="1">
      <alignment horizontal="right" vertical="center"/>
    </xf>
    <xf numFmtId="177" fontId="5" fillId="3" borderId="1" xfId="0" applyNumberFormat="1" applyFont="1" applyFill="1" applyBorder="1" applyAlignment="1">
      <alignment horizontal="right" vertical="center"/>
    </xf>
    <xf numFmtId="177" fontId="5" fillId="3" borderId="20" xfId="0" applyNumberFormat="1" applyFont="1" applyFill="1" applyBorder="1" applyAlignment="1">
      <alignment horizontal="right" vertical="center"/>
    </xf>
    <xf numFmtId="0" fontId="9" fillId="7" borderId="44" xfId="0" applyFont="1" applyFill="1" applyBorder="1" applyAlignment="1">
      <alignment wrapText="1"/>
    </xf>
    <xf numFmtId="177" fontId="9" fillId="7" borderId="6" xfId="0" applyNumberFormat="1" applyFont="1" applyFill="1" applyBorder="1" applyAlignment="1">
      <alignment horizontal="right"/>
    </xf>
    <xf numFmtId="177" fontId="9" fillId="7" borderId="4" xfId="0" applyNumberFormat="1" applyFont="1" applyFill="1" applyBorder="1" applyAlignment="1">
      <alignment horizontal="right"/>
    </xf>
    <xf numFmtId="177" fontId="1" fillId="7" borderId="4" xfId="0" applyNumberFormat="1" applyFont="1" applyFill="1" applyBorder="1" applyAlignment="1">
      <alignment horizontal="right"/>
    </xf>
    <xf numFmtId="177" fontId="9" fillId="7" borderId="45" xfId="0" applyNumberFormat="1" applyFont="1" applyFill="1" applyBorder="1" applyAlignment="1">
      <alignment horizontal="right"/>
    </xf>
    <xf numFmtId="0" fontId="0" fillId="0" borderId="36" xfId="0" applyBorder="1" applyAlignment="1">
      <alignment horizontal="left"/>
    </xf>
    <xf numFmtId="177" fontId="9" fillId="0" borderId="37" xfId="0" applyNumberFormat="1" applyFont="1" applyBorder="1" applyAlignment="1">
      <alignment horizontal="right"/>
    </xf>
    <xf numFmtId="177" fontId="9" fillId="0" borderId="38" xfId="0" applyNumberFormat="1" applyFont="1" applyBorder="1" applyAlignment="1">
      <alignment horizontal="right"/>
    </xf>
    <xf numFmtId="177" fontId="1" fillId="0" borderId="38" xfId="0" applyNumberFormat="1" applyFont="1" applyBorder="1" applyAlignment="1">
      <alignment horizontal="right"/>
    </xf>
    <xf numFmtId="177" fontId="9" fillId="0" borderId="39" xfId="0" applyNumberFormat="1" applyFont="1" applyBorder="1" applyAlignment="1">
      <alignment horizontal="right"/>
    </xf>
    <xf numFmtId="177" fontId="0" fillId="2" borderId="31" xfId="0" applyNumberFormat="1" applyFill="1" applyBorder="1" applyAlignment="1">
      <alignment horizontal="right"/>
    </xf>
    <xf numFmtId="177" fontId="0" fillId="2" borderId="39" xfId="0" applyNumberFormat="1" applyFill="1" applyBorder="1" applyAlignment="1">
      <alignment horizontal="right"/>
    </xf>
    <xf numFmtId="0" fontId="0" fillId="6" borderId="46" xfId="0" applyFill="1" applyBorder="1" applyAlignment="1">
      <alignment horizontal="left"/>
    </xf>
    <xf numFmtId="177" fontId="9" fillId="6" borderId="47" xfId="0" applyNumberFormat="1" applyFont="1" applyFill="1" applyBorder="1" applyAlignment="1">
      <alignment horizontal="right"/>
    </xf>
    <xf numFmtId="177" fontId="9" fillId="6" borderId="48" xfId="0" applyNumberFormat="1" applyFont="1" applyFill="1" applyBorder="1" applyAlignment="1">
      <alignment horizontal="right"/>
    </xf>
    <xf numFmtId="177" fontId="1" fillId="6" borderId="48" xfId="0" applyNumberFormat="1" applyFont="1" applyFill="1" applyBorder="1" applyAlignment="1">
      <alignment horizontal="right"/>
    </xf>
    <xf numFmtId="177" fontId="9" fillId="6" borderId="49" xfId="0" applyNumberFormat="1" applyFont="1" applyFill="1" applyBorder="1" applyAlignment="1">
      <alignment horizontal="right"/>
    </xf>
    <xf numFmtId="0" fontId="0" fillId="6" borderId="44" xfId="0" applyFill="1" applyBorder="1" applyAlignment="1">
      <alignment horizontal="left"/>
    </xf>
    <xf numFmtId="177" fontId="9" fillId="6" borderId="6" xfId="0" applyNumberFormat="1" applyFont="1" applyFill="1" applyBorder="1" applyAlignment="1">
      <alignment horizontal="right"/>
    </xf>
    <xf numFmtId="177" fontId="9" fillId="6" borderId="4" xfId="0" applyNumberFormat="1" applyFont="1" applyFill="1" applyBorder="1" applyAlignment="1">
      <alignment horizontal="right"/>
    </xf>
    <xf numFmtId="177" fontId="1" fillId="6" borderId="4" xfId="0" applyNumberFormat="1" applyFont="1" applyFill="1" applyBorder="1" applyAlignment="1">
      <alignment horizontal="right"/>
    </xf>
    <xf numFmtId="177" fontId="9" fillId="6" borderId="45" xfId="0" applyNumberFormat="1" applyFont="1" applyFill="1" applyBorder="1" applyAlignment="1">
      <alignment horizontal="right"/>
    </xf>
    <xf numFmtId="0" fontId="5" fillId="3" borderId="44" xfId="0" applyFont="1" applyFill="1" applyBorder="1" applyAlignment="1">
      <alignment horizontal="center" vertical="center" wrapText="1"/>
    </xf>
    <xf numFmtId="177" fontId="5" fillId="3" borderId="6" xfId="0" applyNumberFormat="1" applyFont="1" applyFill="1" applyBorder="1" applyAlignment="1">
      <alignment horizontal="right" vertical="center"/>
    </xf>
    <xf numFmtId="177" fontId="5" fillId="3" borderId="4" xfId="0" applyNumberFormat="1" applyFont="1" applyFill="1" applyBorder="1" applyAlignment="1">
      <alignment horizontal="right" vertical="center"/>
    </xf>
    <xf numFmtId="177" fontId="5" fillId="3" borderId="45" xfId="0" applyNumberFormat="1" applyFont="1" applyFill="1" applyBorder="1" applyAlignment="1">
      <alignment horizontal="right" vertical="center"/>
    </xf>
    <xf numFmtId="0" fontId="9" fillId="7" borderId="50" xfId="0" applyFont="1" applyFill="1" applyBorder="1" applyAlignment="1">
      <alignment wrapText="1"/>
    </xf>
    <xf numFmtId="177" fontId="9" fillId="7" borderId="51" xfId="0" applyNumberFormat="1" applyFont="1" applyFill="1" applyBorder="1" applyAlignment="1">
      <alignment horizontal="right"/>
    </xf>
    <xf numFmtId="177" fontId="9" fillId="7" borderId="52" xfId="0" applyNumberFormat="1" applyFont="1" applyFill="1" applyBorder="1" applyAlignment="1">
      <alignment horizontal="right"/>
    </xf>
    <xf numFmtId="177" fontId="1" fillId="7" borderId="52" xfId="0" applyNumberFormat="1" applyFont="1" applyFill="1" applyBorder="1" applyAlignment="1">
      <alignment horizontal="right"/>
    </xf>
    <xf numFmtId="177" fontId="9" fillId="7" borderId="53" xfId="0" applyNumberFormat="1" applyFont="1" applyFill="1" applyBorder="1" applyAlignment="1">
      <alignment horizontal="right"/>
    </xf>
    <xf numFmtId="0" fontId="5" fillId="3" borderId="54" xfId="0" applyFont="1" applyFill="1" applyBorder="1" applyAlignment="1">
      <alignment horizontal="center" vertical="center" wrapText="1"/>
    </xf>
    <xf numFmtId="177" fontId="5" fillId="3" borderId="55" xfId="0" applyNumberFormat="1" applyFont="1" applyFill="1" applyBorder="1" applyAlignment="1">
      <alignment horizontal="right" vertical="center"/>
    </xf>
    <xf numFmtId="177" fontId="5" fillId="3" borderId="56" xfId="0" applyNumberFormat="1" applyFont="1" applyFill="1" applyBorder="1" applyAlignment="1">
      <alignment horizontal="right" vertical="center"/>
    </xf>
    <xf numFmtId="177" fontId="5" fillId="3" borderId="57" xfId="0" applyNumberFormat="1" applyFont="1" applyFill="1" applyBorder="1" applyAlignment="1">
      <alignment horizontal="right" vertical="center"/>
    </xf>
    <xf numFmtId="176" fontId="13" fillId="0" borderId="59" xfId="0" applyNumberFormat="1" applyFont="1" applyBorder="1"/>
    <xf numFmtId="177" fontId="13" fillId="0" borderId="59" xfId="0" applyNumberFormat="1" applyFont="1" applyBorder="1"/>
    <xf numFmtId="176" fontId="13" fillId="0" borderId="60" xfId="0" applyNumberFormat="1" applyFont="1" applyBorder="1"/>
    <xf numFmtId="176" fontId="13" fillId="0" borderId="59" xfId="0" applyNumberFormat="1" applyFont="1" applyBorder="1" applyAlignment="1">
      <alignment horizontal="right"/>
    </xf>
    <xf numFmtId="177" fontId="13" fillId="0" borderId="59" xfId="0" applyNumberFormat="1" applyFont="1" applyBorder="1" applyAlignment="1">
      <alignment horizontal="right"/>
    </xf>
    <xf numFmtId="176" fontId="0" fillId="0" borderId="60" xfId="0" applyNumberFormat="1" applyBorder="1" applyAlignment="1">
      <alignment horizontal="right"/>
    </xf>
    <xf numFmtId="0" fontId="13" fillId="5" borderId="63" xfId="0" applyFont="1" applyFill="1" applyBorder="1" applyAlignment="1">
      <alignment horizontal="center" vertical="center"/>
    </xf>
    <xf numFmtId="0" fontId="13" fillId="5" borderId="64" xfId="0" applyFont="1" applyFill="1" applyBorder="1" applyAlignment="1">
      <alignment horizontal="center" vertical="center"/>
    </xf>
    <xf numFmtId="0" fontId="13" fillId="5" borderId="65" xfId="0" applyFont="1" applyFill="1" applyBorder="1" applyAlignment="1">
      <alignment horizontal="center" vertical="center"/>
    </xf>
    <xf numFmtId="176" fontId="13" fillId="0" borderId="67" xfId="0" applyNumberFormat="1" applyFont="1" applyBorder="1"/>
    <xf numFmtId="176" fontId="13" fillId="0" borderId="67" xfId="0" applyNumberFormat="1" applyFont="1" applyBorder="1" applyAlignment="1">
      <alignment horizontal="right"/>
    </xf>
    <xf numFmtId="0" fontId="13" fillId="5" borderId="68" xfId="0" applyFont="1" applyFill="1" applyBorder="1" applyAlignment="1">
      <alignment horizontal="center" vertical="center"/>
    </xf>
    <xf numFmtId="0" fontId="13" fillId="0" borderId="70" xfId="0" applyFont="1" applyBorder="1"/>
    <xf numFmtId="0" fontId="0" fillId="0" borderId="70" xfId="0" applyBorder="1"/>
    <xf numFmtId="0" fontId="13" fillId="0" borderId="71" xfId="0" applyFont="1" applyBorder="1"/>
    <xf numFmtId="176" fontId="13" fillId="0" borderId="72" xfId="0" applyNumberFormat="1" applyFont="1" applyBorder="1"/>
    <xf numFmtId="176" fontId="13" fillId="0" borderId="73" xfId="0" applyNumberFormat="1" applyFont="1" applyBorder="1"/>
    <xf numFmtId="177" fontId="13" fillId="0" borderId="73" xfId="0" applyNumberFormat="1" applyFont="1" applyBorder="1"/>
    <xf numFmtId="176" fontId="13" fillId="0" borderId="74" xfId="0" applyNumberFormat="1" applyFont="1" applyBorder="1"/>
    <xf numFmtId="0" fontId="16" fillId="7" borderId="69" xfId="0" applyFont="1" applyFill="1" applyBorder="1"/>
    <xf numFmtId="176" fontId="13" fillId="7" borderId="66" xfId="0" applyNumberFormat="1" applyFont="1" applyFill="1" applyBorder="1"/>
    <xf numFmtId="176" fontId="13" fillId="7" borderId="61" xfId="0" applyNumberFormat="1" applyFont="1" applyFill="1" applyBorder="1"/>
    <xf numFmtId="177" fontId="13" fillId="7" borderId="61" xfId="0" applyNumberFormat="1" applyFont="1" applyFill="1" applyBorder="1"/>
    <xf numFmtId="176" fontId="13" fillId="7" borderId="62" xfId="0" applyNumberFormat="1" applyFont="1" applyFill="1" applyBorder="1"/>
    <xf numFmtId="0" fontId="16" fillId="3" borderId="75" xfId="0" applyFont="1" applyFill="1" applyBorder="1" applyAlignment="1">
      <alignment horizontal="center" vertical="center"/>
    </xf>
    <xf numFmtId="176" fontId="16" fillId="3" borderId="76" xfId="0" applyNumberFormat="1" applyFont="1" applyFill="1" applyBorder="1" applyAlignment="1">
      <alignment vertical="center"/>
    </xf>
    <xf numFmtId="176" fontId="16" fillId="3" borderId="10" xfId="0" applyNumberFormat="1" applyFont="1" applyFill="1" applyBorder="1" applyAlignment="1">
      <alignment vertical="center"/>
    </xf>
    <xf numFmtId="177" fontId="16" fillId="3" borderId="10" xfId="0" applyNumberFormat="1" applyFont="1" applyFill="1" applyBorder="1" applyAlignment="1">
      <alignment vertical="center"/>
    </xf>
    <xf numFmtId="176" fontId="16" fillId="3" borderId="58" xfId="0" applyNumberFormat="1" applyFont="1" applyFill="1" applyBorder="1" applyAlignment="1">
      <alignment vertical="center"/>
    </xf>
    <xf numFmtId="0" fontId="13" fillId="6" borderId="71" xfId="0" applyFont="1" applyFill="1" applyBorder="1"/>
    <xf numFmtId="176" fontId="13" fillId="6" borderId="72" xfId="0" applyNumberFormat="1" applyFont="1" applyFill="1" applyBorder="1"/>
    <xf numFmtId="176" fontId="13" fillId="6" borderId="73" xfId="0" applyNumberFormat="1" applyFont="1" applyFill="1" applyBorder="1"/>
    <xf numFmtId="177" fontId="13" fillId="6" borderId="73" xfId="0" applyNumberFormat="1" applyFont="1" applyFill="1" applyBorder="1"/>
    <xf numFmtId="176" fontId="13" fillId="6" borderId="74" xfId="0" applyNumberFormat="1" applyFont="1" applyFill="1" applyBorder="1"/>
    <xf numFmtId="176" fontId="16" fillId="7" borderId="69" xfId="0" applyNumberFormat="1" applyFont="1" applyFill="1" applyBorder="1"/>
    <xf numFmtId="176" fontId="16" fillId="3" borderId="75" xfId="0" applyNumberFormat="1" applyFont="1" applyFill="1" applyBorder="1" applyAlignment="1">
      <alignment horizontal="center" vertical="center"/>
    </xf>
    <xf numFmtId="0" fontId="16" fillId="3" borderId="77" xfId="0" applyFont="1" applyFill="1" applyBorder="1" applyAlignment="1">
      <alignment horizontal="center" vertical="center"/>
    </xf>
    <xf numFmtId="176" fontId="16" fillId="3" borderId="78" xfId="0" applyNumberFormat="1" applyFont="1" applyFill="1" applyBorder="1" applyAlignment="1">
      <alignment vertical="center"/>
    </xf>
    <xf numFmtId="176" fontId="16" fillId="3" borderId="79" xfId="0" applyNumberFormat="1" applyFont="1" applyFill="1" applyBorder="1" applyAlignment="1">
      <alignment vertical="center"/>
    </xf>
    <xf numFmtId="177" fontId="16" fillId="3" borderId="79" xfId="0" applyNumberFormat="1" applyFont="1" applyFill="1" applyBorder="1" applyAlignment="1">
      <alignment vertical="center"/>
    </xf>
    <xf numFmtId="176" fontId="16" fillId="3" borderId="80" xfId="0" applyNumberFormat="1" applyFont="1" applyFill="1" applyBorder="1" applyAlignment="1">
      <alignment vertical="center"/>
    </xf>
    <xf numFmtId="0" fontId="13" fillId="0" borderId="69" xfId="0" applyFont="1" applyBorder="1"/>
    <xf numFmtId="176" fontId="13" fillId="0" borderId="66" xfId="0" applyNumberFormat="1" applyFont="1" applyBorder="1"/>
    <xf numFmtId="176" fontId="13" fillId="0" borderId="61" xfId="0" applyNumberFormat="1" applyFont="1" applyBorder="1"/>
    <xf numFmtId="177" fontId="13" fillId="0" borderId="61" xfId="0" applyNumberFormat="1" applyFont="1" applyBorder="1"/>
    <xf numFmtId="176" fontId="13" fillId="0" borderId="62" xfId="0" applyNumberFormat="1" applyFont="1" applyBorder="1"/>
    <xf numFmtId="0" fontId="13" fillId="6" borderId="81" xfId="0" applyFont="1" applyFill="1" applyBorder="1"/>
    <xf numFmtId="176" fontId="13" fillId="6" borderId="82" xfId="0" applyNumberFormat="1" applyFont="1" applyFill="1" applyBorder="1"/>
    <xf numFmtId="176" fontId="13" fillId="6" borderId="83" xfId="0" applyNumberFormat="1" applyFont="1" applyFill="1" applyBorder="1"/>
    <xf numFmtId="177" fontId="13" fillId="6" borderId="83" xfId="0" applyNumberFormat="1" applyFont="1" applyFill="1" applyBorder="1"/>
    <xf numFmtId="176" fontId="13" fillId="6" borderId="84" xfId="0" applyNumberFormat="1" applyFont="1" applyFill="1" applyBorder="1"/>
    <xf numFmtId="177" fontId="13" fillId="2" borderId="73" xfId="0" applyNumberFormat="1" applyFont="1" applyFill="1" applyBorder="1"/>
    <xf numFmtId="0" fontId="13" fillId="6" borderId="85" xfId="0" applyFont="1" applyFill="1" applyBorder="1"/>
    <xf numFmtId="176" fontId="13" fillId="6" borderId="86" xfId="0" applyNumberFormat="1" applyFont="1" applyFill="1" applyBorder="1"/>
    <xf numFmtId="176" fontId="13" fillId="6" borderId="87" xfId="0" applyNumberFormat="1" applyFont="1" applyFill="1" applyBorder="1"/>
    <xf numFmtId="177" fontId="13" fillId="6" borderId="87" xfId="0" applyNumberFormat="1" applyFont="1" applyFill="1" applyBorder="1"/>
    <xf numFmtId="176" fontId="13" fillId="6" borderId="88" xfId="0" applyNumberFormat="1" applyFont="1" applyFill="1" applyBorder="1"/>
    <xf numFmtId="0" fontId="13" fillId="6" borderId="89" xfId="0" applyFont="1" applyFill="1" applyBorder="1"/>
    <xf numFmtId="176" fontId="13" fillId="6" borderId="90" xfId="0" applyNumberFormat="1" applyFont="1" applyFill="1" applyBorder="1"/>
    <xf numFmtId="176" fontId="13" fillId="6" borderId="91" xfId="0" applyNumberFormat="1" applyFont="1" applyFill="1" applyBorder="1"/>
    <xf numFmtId="177" fontId="13" fillId="6" borderId="91" xfId="0" applyNumberFormat="1" applyFont="1" applyFill="1" applyBorder="1"/>
    <xf numFmtId="176" fontId="13" fillId="6" borderId="92" xfId="0" applyNumberFormat="1" applyFont="1" applyFill="1" applyBorder="1"/>
    <xf numFmtId="0" fontId="0" fillId="0" borderId="71" xfId="0" applyBorder="1"/>
    <xf numFmtId="176" fontId="13" fillId="0" borderId="73" xfId="0" applyNumberFormat="1" applyFont="1" applyBorder="1" applyAlignment="1">
      <alignment horizontal="right"/>
    </xf>
    <xf numFmtId="176" fontId="13" fillId="0" borderId="66" xfId="0" applyNumberFormat="1" applyFont="1" applyBorder="1" applyAlignment="1">
      <alignment horizontal="right"/>
    </xf>
    <xf numFmtId="176" fontId="13" fillId="0" borderId="61" xfId="0" applyNumberFormat="1" applyFont="1" applyBorder="1" applyAlignment="1">
      <alignment horizontal="right"/>
    </xf>
    <xf numFmtId="177" fontId="13" fillId="0" borderId="61" xfId="0" applyNumberFormat="1" applyFont="1" applyBorder="1" applyAlignment="1">
      <alignment horizontal="right"/>
    </xf>
    <xf numFmtId="176" fontId="13" fillId="0" borderId="62" xfId="0" applyNumberFormat="1" applyFont="1" applyBorder="1" applyAlignment="1">
      <alignment horizontal="right"/>
    </xf>
    <xf numFmtId="176" fontId="13" fillId="6" borderId="87" xfId="0" applyNumberFormat="1" applyFont="1" applyFill="1" applyBorder="1" applyAlignment="1">
      <alignment horizontal="right"/>
    </xf>
    <xf numFmtId="176" fontId="13" fillId="0" borderId="72" xfId="0" applyNumberFormat="1" applyFont="1" applyBorder="1" applyAlignment="1">
      <alignment horizontal="right"/>
    </xf>
    <xf numFmtId="177" fontId="13" fillId="0" borderId="73" xfId="0" applyNumberFormat="1" applyFont="1" applyBorder="1" applyAlignment="1">
      <alignment horizontal="right"/>
    </xf>
    <xf numFmtId="176" fontId="13" fillId="0" borderId="74" xfId="0" applyNumberFormat="1" applyFont="1" applyBorder="1" applyAlignment="1">
      <alignment horizontal="right"/>
    </xf>
    <xf numFmtId="0" fontId="13" fillId="6" borderId="93" xfId="0" applyFont="1" applyFill="1" applyBorder="1"/>
    <xf numFmtId="176" fontId="13" fillId="6" borderId="94" xfId="0" applyNumberFormat="1" applyFont="1" applyFill="1" applyBorder="1"/>
    <xf numFmtId="176" fontId="13" fillId="6" borderId="95" xfId="0" applyNumberFormat="1" applyFont="1" applyFill="1" applyBorder="1"/>
    <xf numFmtId="177" fontId="13" fillId="6" borderId="95" xfId="0" applyNumberFormat="1" applyFont="1" applyFill="1" applyBorder="1"/>
    <xf numFmtId="176" fontId="13" fillId="6" borderId="96" xfId="0" applyNumberFormat="1" applyFont="1" applyFill="1" applyBorder="1"/>
    <xf numFmtId="0" fontId="1" fillId="0" borderId="97" xfId="0" applyFont="1" applyBorder="1"/>
    <xf numFmtId="177" fontId="4" fillId="0" borderId="98" xfId="0" applyNumberFormat="1" applyFont="1" applyBorder="1"/>
    <xf numFmtId="177" fontId="4" fillId="0" borderId="99" xfId="0" applyNumberFormat="1" applyFont="1" applyBorder="1"/>
    <xf numFmtId="0" fontId="1" fillId="0" borderId="100" xfId="0" applyFont="1" applyBorder="1"/>
    <xf numFmtId="177" fontId="4" fillId="6" borderId="102" xfId="0" applyNumberFormat="1" applyFont="1" applyFill="1" applyBorder="1"/>
    <xf numFmtId="177" fontId="4" fillId="6" borderId="99" xfId="0" applyNumberFormat="1" applyFont="1" applyFill="1" applyBorder="1"/>
    <xf numFmtId="177" fontId="4" fillId="6" borderId="98" xfId="0" applyNumberFormat="1" applyFont="1" applyFill="1" applyBorder="1"/>
    <xf numFmtId="0" fontId="1" fillId="0" borderId="97" xfId="0" applyFont="1" applyBorder="1" applyAlignment="1">
      <alignment horizontal="center"/>
    </xf>
    <xf numFmtId="0" fontId="1" fillId="0" borderId="100" xfId="0" applyFont="1" applyBorder="1" applyAlignment="1">
      <alignment horizontal="center"/>
    </xf>
    <xf numFmtId="177" fontId="4" fillId="6" borderId="104" xfId="0" applyNumberFormat="1" applyFont="1" applyFill="1" applyBorder="1"/>
    <xf numFmtId="177" fontId="0" fillId="4" borderId="107" xfId="0" applyNumberFormat="1" applyFill="1" applyBorder="1" applyAlignment="1">
      <alignment vertical="center"/>
    </xf>
    <xf numFmtId="3" fontId="0" fillId="4" borderId="108" xfId="0" applyNumberFormat="1" applyFill="1" applyBorder="1" applyAlignment="1">
      <alignment vertical="center"/>
    </xf>
    <xf numFmtId="177" fontId="4" fillId="4" borderId="109" xfId="0" applyNumberFormat="1" applyFont="1" applyFill="1" applyBorder="1" applyAlignment="1">
      <alignment vertical="center"/>
    </xf>
    <xf numFmtId="177" fontId="0" fillId="6" borderId="5" xfId="0" applyNumberFormat="1" applyFill="1" applyBorder="1" applyAlignment="1">
      <alignment horizontal="right"/>
    </xf>
    <xf numFmtId="0" fontId="0" fillId="3" borderId="113" xfId="0" applyFill="1" applyBorder="1" applyAlignment="1">
      <alignment horizontal="center" vertical="center"/>
    </xf>
    <xf numFmtId="177" fontId="0" fillId="3" borderId="114" xfId="0" applyNumberFormat="1" applyFill="1" applyBorder="1" applyAlignment="1">
      <alignment horizontal="center" vertical="center"/>
    </xf>
    <xf numFmtId="0" fontId="1" fillId="0" borderId="115" xfId="0" applyFont="1" applyBorder="1"/>
    <xf numFmtId="177" fontId="4" fillId="0" borderId="116" xfId="0" applyNumberFormat="1" applyFont="1" applyBorder="1"/>
    <xf numFmtId="177" fontId="4" fillId="0" borderId="117" xfId="0" applyNumberFormat="1" applyFont="1" applyBorder="1"/>
    <xf numFmtId="0" fontId="1" fillId="0" borderId="118" xfId="0" applyFont="1" applyBorder="1"/>
    <xf numFmtId="177" fontId="4" fillId="6" borderId="120" xfId="0" applyNumberFormat="1" applyFont="1" applyFill="1" applyBorder="1"/>
    <xf numFmtId="177" fontId="4" fillId="6" borderId="117" xfId="0" applyNumberFormat="1" applyFont="1" applyFill="1" applyBorder="1"/>
    <xf numFmtId="177" fontId="4" fillId="6" borderId="116" xfId="0" applyNumberFormat="1" applyFont="1" applyFill="1" applyBorder="1"/>
    <xf numFmtId="177" fontId="4" fillId="6" borderId="122" xfId="0" applyNumberFormat="1" applyFont="1" applyFill="1" applyBorder="1"/>
    <xf numFmtId="177" fontId="4" fillId="0" borderId="123" xfId="0" applyNumberFormat="1" applyFont="1" applyBorder="1"/>
    <xf numFmtId="176" fontId="0" fillId="4" borderId="126" xfId="0" applyNumberFormat="1" applyFill="1" applyBorder="1" applyAlignment="1">
      <alignment vertical="center"/>
    </xf>
    <xf numFmtId="177" fontId="4" fillId="4" borderId="127" xfId="0" applyNumberFormat="1" applyFont="1" applyFill="1" applyBorder="1" applyAlignment="1">
      <alignment vertical="center"/>
    </xf>
    <xf numFmtId="0" fontId="0" fillId="3" borderId="131" xfId="0" applyFill="1" applyBorder="1" applyAlignment="1">
      <alignment horizontal="center" vertical="center"/>
    </xf>
    <xf numFmtId="177" fontId="0" fillId="3" borderId="132" xfId="0" applyNumberFormat="1" applyFill="1" applyBorder="1" applyAlignment="1">
      <alignment horizontal="center" vertical="center"/>
    </xf>
    <xf numFmtId="0" fontId="0" fillId="3" borderId="130" xfId="0" applyFill="1" applyBorder="1" applyAlignment="1">
      <alignment horizontal="center" vertical="center"/>
    </xf>
    <xf numFmtId="176" fontId="0" fillId="6" borderId="7" xfId="0" applyNumberFormat="1" applyFill="1" applyBorder="1"/>
    <xf numFmtId="176" fontId="0" fillId="0" borderId="7" xfId="0" applyNumberFormat="1" applyBorder="1"/>
    <xf numFmtId="176" fontId="0" fillId="0" borderId="6" xfId="0" applyNumberFormat="1" applyBorder="1"/>
    <xf numFmtId="176" fontId="0" fillId="6" borderId="15" xfId="0" applyNumberFormat="1" applyFill="1" applyBorder="1"/>
    <xf numFmtId="176" fontId="0" fillId="6" borderId="6" xfId="0" applyNumberFormat="1" applyFill="1" applyBorder="1"/>
    <xf numFmtId="176" fontId="0" fillId="6" borderId="13" xfId="0" applyNumberFormat="1" applyFill="1" applyBorder="1"/>
    <xf numFmtId="176" fontId="0" fillId="0" borderId="17" xfId="0" applyNumberFormat="1" applyBorder="1"/>
    <xf numFmtId="176" fontId="0" fillId="4" borderId="133" xfId="0" applyNumberFormat="1" applyFill="1" applyBorder="1" applyAlignment="1">
      <alignment vertical="center"/>
    </xf>
    <xf numFmtId="0" fontId="0" fillId="0" borderId="137" xfId="0" applyBorder="1" applyAlignment="1">
      <alignment horizontal="left"/>
    </xf>
    <xf numFmtId="0" fontId="0" fillId="0" borderId="137" xfId="0" applyBorder="1"/>
    <xf numFmtId="0" fontId="0" fillId="0" borderId="135" xfId="0" applyBorder="1"/>
    <xf numFmtId="0" fontId="0" fillId="3" borderId="112" xfId="0" applyFill="1" applyBorder="1" applyAlignment="1">
      <alignment horizontal="center" vertical="center"/>
    </xf>
    <xf numFmtId="177" fontId="0" fillId="6" borderId="7" xfId="0" applyNumberFormat="1" applyFill="1" applyBorder="1" applyAlignment="1">
      <alignment horizontal="right"/>
    </xf>
    <xf numFmtId="177" fontId="0" fillId="0" borderId="7" xfId="0" applyNumberFormat="1" applyBorder="1"/>
    <xf numFmtId="177" fontId="0" fillId="0" borderId="6" xfId="0" applyNumberFormat="1" applyBorder="1"/>
    <xf numFmtId="177" fontId="0" fillId="6" borderId="15" xfId="0" applyNumberFormat="1" applyFill="1" applyBorder="1"/>
    <xf numFmtId="177" fontId="0" fillId="6" borderId="6" xfId="0" applyNumberFormat="1" applyFill="1" applyBorder="1"/>
    <xf numFmtId="177" fontId="0" fillId="6" borderId="7" xfId="0" applyNumberFormat="1" applyFill="1" applyBorder="1"/>
    <xf numFmtId="177" fontId="0" fillId="6" borderId="13" xfId="0" applyNumberFormat="1" applyFill="1" applyBorder="1"/>
    <xf numFmtId="177" fontId="0" fillId="0" borderId="17" xfId="0" applyNumberFormat="1" applyBorder="1"/>
    <xf numFmtId="177" fontId="0" fillId="4" borderId="141" xfId="0" applyNumberFormat="1" applyFill="1" applyBorder="1" applyAlignment="1">
      <alignment vertical="center"/>
    </xf>
    <xf numFmtId="0" fontId="0" fillId="0" borderId="145" xfId="0" applyBorder="1" applyAlignment="1">
      <alignment horizontal="left"/>
    </xf>
    <xf numFmtId="0" fontId="0" fillId="0" borderId="145" xfId="0" applyBorder="1"/>
    <xf numFmtId="0" fontId="0" fillId="0" borderId="143" xfId="0" applyBorder="1"/>
    <xf numFmtId="0" fontId="10" fillId="0" borderId="0" xfId="0" applyFont="1" applyAlignment="1">
      <alignment horizontal="left" vertical="center" wrapText="1"/>
    </xf>
    <xf numFmtId="0" fontId="0" fillId="3" borderId="110" xfId="0" applyFill="1" applyBorder="1" applyAlignment="1">
      <alignment horizontal="center" vertical="center"/>
    </xf>
    <xf numFmtId="0" fontId="1" fillId="3" borderId="111" xfId="0" applyFont="1" applyFill="1" applyBorder="1" applyAlignment="1">
      <alignment horizontal="center" vertical="center"/>
    </xf>
    <xf numFmtId="0" fontId="1" fillId="3" borderId="142" xfId="0" applyFont="1" applyFill="1" applyBorder="1" applyAlignment="1">
      <alignment horizontal="center" vertical="center"/>
    </xf>
    <xf numFmtId="0" fontId="0" fillId="6" borderId="103" xfId="0" applyFill="1" applyBorder="1" applyAlignment="1">
      <alignment horizontal="left"/>
    </xf>
    <xf numFmtId="0" fontId="1" fillId="6" borderId="12" xfId="0" applyFont="1" applyFill="1" applyBorder="1" applyAlignment="1">
      <alignment horizontal="left"/>
    </xf>
    <xf numFmtId="0" fontId="1" fillId="6" borderId="144" xfId="0" applyFont="1" applyFill="1" applyBorder="1" applyAlignment="1">
      <alignment horizontal="left"/>
    </xf>
    <xf numFmtId="0" fontId="5" fillId="4" borderId="105" xfId="0" applyFont="1" applyFill="1" applyBorder="1" applyAlignment="1">
      <alignment horizontal="center" vertical="center"/>
    </xf>
    <xf numFmtId="0" fontId="5" fillId="4" borderId="106" xfId="0" applyFont="1" applyFill="1" applyBorder="1" applyAlignment="1">
      <alignment horizontal="center" vertical="center"/>
    </xf>
    <xf numFmtId="0" fontId="5" fillId="4" borderId="148" xfId="0" applyFont="1" applyFill="1" applyBorder="1" applyAlignment="1">
      <alignment horizontal="center" vertical="center"/>
    </xf>
    <xf numFmtId="0" fontId="0" fillId="6" borderId="100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143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1" fillId="5" borderId="144" xfId="0" applyFont="1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0" fillId="5" borderId="146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143" xfId="0" applyFill="1" applyBorder="1" applyAlignment="1">
      <alignment horizontal="left"/>
    </xf>
    <xf numFmtId="0" fontId="0" fillId="6" borderId="101" xfId="0" applyFill="1" applyBorder="1" applyAlignment="1">
      <alignment horizontal="left"/>
    </xf>
    <xf numFmtId="0" fontId="1" fillId="6" borderId="14" xfId="0" applyFont="1" applyFill="1" applyBorder="1" applyAlignment="1">
      <alignment horizontal="left"/>
    </xf>
    <xf numFmtId="0" fontId="1" fillId="6" borderId="146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4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43" xfId="0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46" xfId="0" applyFill="1" applyBorder="1" applyAlignment="1">
      <alignment horizontal="left"/>
    </xf>
    <xf numFmtId="0" fontId="0" fillId="6" borderId="97" xfId="0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145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143" xfId="0" applyFont="1" applyFill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47" xfId="0" applyBorder="1" applyAlignment="1">
      <alignment horizontal="left"/>
    </xf>
    <xf numFmtId="0" fontId="0" fillId="3" borderId="128" xfId="0" applyFill="1" applyBorder="1" applyAlignment="1">
      <alignment horizontal="center" vertical="center"/>
    </xf>
    <xf numFmtId="0" fontId="1" fillId="3" borderId="129" xfId="0" applyFont="1" applyFill="1" applyBorder="1" applyAlignment="1">
      <alignment horizontal="center" vertical="center"/>
    </xf>
    <xf numFmtId="0" fontId="1" fillId="3" borderId="134" xfId="0" applyFont="1" applyFill="1" applyBorder="1" applyAlignment="1">
      <alignment horizontal="center" vertical="center"/>
    </xf>
    <xf numFmtId="0" fontId="5" fillId="4" borderId="124" xfId="0" applyFont="1" applyFill="1" applyBorder="1" applyAlignment="1">
      <alignment horizontal="center" vertical="center"/>
    </xf>
    <xf numFmtId="0" fontId="5" fillId="4" borderId="125" xfId="0" applyFont="1" applyFill="1" applyBorder="1" applyAlignment="1">
      <alignment horizontal="center" vertical="center"/>
    </xf>
    <xf numFmtId="0" fontId="5" fillId="4" borderId="140" xfId="0" applyFont="1" applyFill="1" applyBorder="1" applyAlignment="1">
      <alignment horizontal="center" vertical="center"/>
    </xf>
    <xf numFmtId="0" fontId="0" fillId="6" borderId="118" xfId="0" applyFill="1" applyBorder="1" applyAlignment="1">
      <alignment horizontal="left"/>
    </xf>
    <xf numFmtId="0" fontId="0" fillId="6" borderId="135" xfId="0" applyFill="1" applyBorder="1" applyAlignment="1">
      <alignment horizontal="left"/>
    </xf>
    <xf numFmtId="0" fontId="1" fillId="5" borderId="136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137" xfId="0" applyFill="1" applyBorder="1" applyAlignment="1">
      <alignment horizontal="left"/>
    </xf>
    <xf numFmtId="0" fontId="0" fillId="5" borderId="135" xfId="0" applyFill="1" applyBorder="1" applyAlignment="1">
      <alignment horizontal="left"/>
    </xf>
    <xf numFmtId="0" fontId="0" fillId="6" borderId="119" xfId="0" applyFill="1" applyBorder="1" applyAlignment="1">
      <alignment horizontal="left"/>
    </xf>
    <xf numFmtId="0" fontId="1" fillId="6" borderId="138" xfId="0" applyFont="1" applyFill="1" applyBorder="1" applyAlignment="1">
      <alignment horizontal="left"/>
    </xf>
    <xf numFmtId="0" fontId="0" fillId="0" borderId="137" xfId="0" applyBorder="1" applyAlignment="1">
      <alignment horizontal="left"/>
    </xf>
    <xf numFmtId="0" fontId="0" fillId="0" borderId="135" xfId="0" applyBorder="1" applyAlignment="1">
      <alignment horizontal="left"/>
    </xf>
    <xf numFmtId="0" fontId="0" fillId="6" borderId="115" xfId="0" applyFill="1" applyBorder="1" applyAlignment="1">
      <alignment horizontal="left"/>
    </xf>
    <xf numFmtId="0" fontId="0" fillId="6" borderId="0" xfId="0" applyFill="1" applyAlignment="1">
      <alignment horizontal="left"/>
    </xf>
    <xf numFmtId="0" fontId="0" fillId="6" borderId="137" xfId="0" applyFill="1" applyBorder="1" applyAlignment="1">
      <alignment horizontal="left"/>
    </xf>
    <xf numFmtId="0" fontId="1" fillId="6" borderId="135" xfId="0" applyFont="1" applyFill="1" applyBorder="1" applyAlignment="1">
      <alignment horizontal="left"/>
    </xf>
    <xf numFmtId="0" fontId="0" fillId="6" borderId="121" xfId="0" applyFill="1" applyBorder="1" applyAlignment="1">
      <alignment horizontal="left"/>
    </xf>
    <xf numFmtId="0" fontId="1" fillId="6" borderId="136" xfId="0" applyFont="1" applyFill="1" applyBorder="1" applyAlignment="1">
      <alignment horizontal="left"/>
    </xf>
    <xf numFmtId="0" fontId="1" fillId="6" borderId="137" xfId="0" applyFont="1" applyFill="1" applyBorder="1" applyAlignment="1">
      <alignment horizontal="left"/>
    </xf>
    <xf numFmtId="0" fontId="0" fillId="0" borderId="139" xfId="0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EE0DE"/>
      <color rgb="FFFCE0F8"/>
      <color rgb="FF0033CC"/>
      <color rgb="FF009900"/>
      <color rgb="FFFF00FF"/>
      <color rgb="FFD3F4F9"/>
      <color rgb="FFCCCCFF"/>
      <color rgb="FFFBD5F6"/>
      <color rgb="FFFAC6F3"/>
      <color rgb="FFEAC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0"/>
  <sheetViews>
    <sheetView tabSelected="1" zoomScaleNormal="100" workbookViewId="0"/>
  </sheetViews>
  <sheetFormatPr defaultRowHeight="13.5" x14ac:dyDescent="0.15"/>
  <cols>
    <col min="1" max="1" width="10.625" customWidth="1"/>
    <col min="2" max="2" width="26" customWidth="1"/>
    <col min="3" max="3" width="13.625" style="17" customWidth="1"/>
    <col min="4" max="14" width="13.625" customWidth="1"/>
    <col min="15" max="15" width="15.625" customWidth="1"/>
    <col min="16" max="16" width="15.625" style="11" customWidth="1"/>
  </cols>
  <sheetData>
    <row r="1" spans="1:16" ht="15" customHeight="1" x14ac:dyDescent="0.15"/>
    <row r="2" spans="1:16" ht="21.95" customHeight="1" x14ac:dyDescent="0.15">
      <c r="B2" s="36"/>
      <c r="C2" s="15"/>
      <c r="D2" s="1"/>
      <c r="E2" s="1"/>
      <c r="G2" s="19" t="s">
        <v>161</v>
      </c>
      <c r="H2" s="4"/>
      <c r="I2" s="5"/>
      <c r="J2" s="5"/>
      <c r="K2" s="5"/>
      <c r="L2" s="5"/>
      <c r="M2" s="5"/>
      <c r="N2" s="5"/>
      <c r="O2" s="5"/>
    </row>
    <row r="3" spans="1:16" ht="14.25" thickBot="1" x14ac:dyDescent="0.2">
      <c r="B3" s="18" t="s">
        <v>21</v>
      </c>
      <c r="C3" s="1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s="47" customFormat="1" ht="20.100000000000001" customHeight="1" thickBot="1" x14ac:dyDescent="0.2">
      <c r="A4" s="47" t="s">
        <v>147</v>
      </c>
      <c r="B4" s="81" t="s">
        <v>149</v>
      </c>
      <c r="C4" s="78" t="s">
        <v>134</v>
      </c>
      <c r="D4" s="76" t="s">
        <v>1</v>
      </c>
      <c r="E4" s="76" t="s">
        <v>2</v>
      </c>
      <c r="F4" s="76" t="s">
        <v>3</v>
      </c>
      <c r="G4" s="76" t="s">
        <v>4</v>
      </c>
      <c r="H4" s="76" t="s">
        <v>5</v>
      </c>
      <c r="I4" s="76" t="s">
        <v>6</v>
      </c>
      <c r="J4" s="76" t="s">
        <v>7</v>
      </c>
      <c r="K4" s="76" t="s">
        <v>8</v>
      </c>
      <c r="L4" s="76" t="s">
        <v>9</v>
      </c>
      <c r="M4" s="76" t="s">
        <v>10</v>
      </c>
      <c r="N4" s="76" t="s">
        <v>11</v>
      </c>
      <c r="O4" s="77" t="s">
        <v>12</v>
      </c>
      <c r="P4" s="48"/>
    </row>
    <row r="5" spans="1:16" ht="17.100000000000001" customHeight="1" thickTop="1" x14ac:dyDescent="0.15">
      <c r="B5" s="89" t="s">
        <v>22</v>
      </c>
      <c r="C5" s="90">
        <v>18369</v>
      </c>
      <c r="D5" s="91">
        <v>18946</v>
      </c>
      <c r="E5" s="91">
        <v>19626</v>
      </c>
      <c r="F5" s="92">
        <v>18444</v>
      </c>
      <c r="G5" s="92">
        <v>17872</v>
      </c>
      <c r="H5" s="91"/>
      <c r="I5" s="91"/>
      <c r="J5" s="92"/>
      <c r="K5" s="92"/>
      <c r="L5" s="92"/>
      <c r="M5" s="92"/>
      <c r="N5" s="91"/>
      <c r="O5" s="93">
        <f>SUM(C5:N5)</f>
        <v>93257</v>
      </c>
    </row>
    <row r="6" spans="1:16" ht="17.100000000000001" customHeight="1" x14ac:dyDescent="0.15">
      <c r="B6" s="84" t="s">
        <v>63</v>
      </c>
      <c r="C6" s="85">
        <v>1616</v>
      </c>
      <c r="D6" s="86">
        <v>1728</v>
      </c>
      <c r="E6" s="86">
        <v>1816</v>
      </c>
      <c r="F6" s="87">
        <v>1594</v>
      </c>
      <c r="G6" s="87">
        <v>1392</v>
      </c>
      <c r="H6" s="86"/>
      <c r="I6" s="86"/>
      <c r="J6" s="87"/>
      <c r="K6" s="87"/>
      <c r="L6" s="87"/>
      <c r="M6" s="87"/>
      <c r="N6" s="86"/>
      <c r="O6" s="88">
        <f t="shared" ref="O6:O56" si="0">SUM(C6:N6)</f>
        <v>8146</v>
      </c>
    </row>
    <row r="7" spans="1:16" ht="17.100000000000001" customHeight="1" x14ac:dyDescent="0.15">
      <c r="B7" s="82" t="s">
        <v>64</v>
      </c>
      <c r="C7" s="79">
        <v>1046</v>
      </c>
      <c r="D7" s="69">
        <v>1168</v>
      </c>
      <c r="E7" s="69">
        <v>1246</v>
      </c>
      <c r="F7" s="70">
        <v>1197</v>
      </c>
      <c r="G7" s="70">
        <v>1050</v>
      </c>
      <c r="H7" s="69"/>
      <c r="I7" s="69"/>
      <c r="J7" s="70"/>
      <c r="K7" s="70"/>
      <c r="L7" s="70"/>
      <c r="M7" s="70"/>
      <c r="N7" s="69"/>
      <c r="O7" s="73">
        <f t="shared" si="0"/>
        <v>5707</v>
      </c>
    </row>
    <row r="8" spans="1:16" ht="17.100000000000001" customHeight="1" x14ac:dyDescent="0.15">
      <c r="B8" s="82" t="s">
        <v>65</v>
      </c>
      <c r="C8" s="79">
        <v>8748</v>
      </c>
      <c r="D8" s="69">
        <v>8389</v>
      </c>
      <c r="E8" s="69">
        <v>8533</v>
      </c>
      <c r="F8" s="70">
        <v>8269</v>
      </c>
      <c r="G8" s="70">
        <v>8983</v>
      </c>
      <c r="H8" s="69"/>
      <c r="I8" s="69"/>
      <c r="J8" s="70"/>
      <c r="K8" s="70"/>
      <c r="L8" s="70"/>
      <c r="M8" s="70"/>
      <c r="N8" s="69"/>
      <c r="O8" s="73">
        <f t="shared" si="0"/>
        <v>42922</v>
      </c>
    </row>
    <row r="9" spans="1:16" ht="17.100000000000001" customHeight="1" x14ac:dyDescent="0.15">
      <c r="B9" s="94" t="s">
        <v>59</v>
      </c>
      <c r="C9" s="95">
        <v>6959</v>
      </c>
      <c r="D9" s="96">
        <v>7661</v>
      </c>
      <c r="E9" s="96">
        <v>8031</v>
      </c>
      <c r="F9" s="97">
        <v>7384</v>
      </c>
      <c r="G9" s="97">
        <v>6447</v>
      </c>
      <c r="H9" s="96"/>
      <c r="I9" s="96"/>
      <c r="J9" s="97"/>
      <c r="K9" s="97"/>
      <c r="L9" s="97"/>
      <c r="M9" s="97"/>
      <c r="N9" s="96"/>
      <c r="O9" s="98">
        <f t="shared" si="0"/>
        <v>36482</v>
      </c>
    </row>
    <row r="10" spans="1:16" ht="17.100000000000001" customHeight="1" x14ac:dyDescent="0.15">
      <c r="B10" s="99" t="s">
        <v>27</v>
      </c>
      <c r="C10" s="100">
        <v>3544</v>
      </c>
      <c r="D10" s="101">
        <v>3645</v>
      </c>
      <c r="E10" s="101">
        <v>4134</v>
      </c>
      <c r="F10" s="102">
        <v>3463</v>
      </c>
      <c r="G10" s="102">
        <v>3212</v>
      </c>
      <c r="H10" s="101"/>
      <c r="I10" s="101"/>
      <c r="J10" s="102"/>
      <c r="K10" s="102"/>
      <c r="L10" s="102"/>
      <c r="M10" s="102"/>
      <c r="N10" s="101"/>
      <c r="O10" s="103">
        <f t="shared" si="0"/>
        <v>17998</v>
      </c>
    </row>
    <row r="11" spans="1:16" ht="17.100000000000001" customHeight="1" x14ac:dyDescent="0.15">
      <c r="B11" s="99" t="s">
        <v>28</v>
      </c>
      <c r="C11" s="100">
        <v>5154</v>
      </c>
      <c r="D11" s="101">
        <v>5491</v>
      </c>
      <c r="E11" s="101">
        <v>6275</v>
      </c>
      <c r="F11" s="102">
        <v>4673</v>
      </c>
      <c r="G11" s="102">
        <v>5448</v>
      </c>
      <c r="H11" s="101"/>
      <c r="I11" s="101"/>
      <c r="J11" s="102"/>
      <c r="K11" s="102"/>
      <c r="L11" s="102"/>
      <c r="M11" s="102"/>
      <c r="N11" s="101"/>
      <c r="O11" s="103">
        <f t="shared" si="0"/>
        <v>27041</v>
      </c>
    </row>
    <row r="12" spans="1:16" ht="17.100000000000001" customHeight="1" x14ac:dyDescent="0.15">
      <c r="B12" s="84" t="s">
        <v>66</v>
      </c>
      <c r="C12" s="85">
        <v>119</v>
      </c>
      <c r="D12" s="86">
        <v>141</v>
      </c>
      <c r="E12" s="86">
        <v>161</v>
      </c>
      <c r="F12" s="87">
        <v>139</v>
      </c>
      <c r="G12" s="87">
        <v>147</v>
      </c>
      <c r="H12" s="86"/>
      <c r="I12" s="86"/>
      <c r="J12" s="87"/>
      <c r="K12" s="87"/>
      <c r="L12" s="87"/>
      <c r="M12" s="87"/>
      <c r="N12" s="86"/>
      <c r="O12" s="88">
        <f t="shared" si="0"/>
        <v>707</v>
      </c>
    </row>
    <row r="13" spans="1:16" ht="17.100000000000001" customHeight="1" x14ac:dyDescent="0.15">
      <c r="B13" s="82" t="s">
        <v>67</v>
      </c>
      <c r="C13" s="79">
        <v>1440</v>
      </c>
      <c r="D13" s="69">
        <v>1635</v>
      </c>
      <c r="E13" s="69">
        <v>1866</v>
      </c>
      <c r="F13" s="70">
        <v>1185</v>
      </c>
      <c r="G13" s="70">
        <v>1812</v>
      </c>
      <c r="H13" s="69"/>
      <c r="I13" s="69"/>
      <c r="J13" s="70"/>
      <c r="K13" s="70"/>
      <c r="L13" s="70"/>
      <c r="M13" s="70"/>
      <c r="N13" s="69"/>
      <c r="O13" s="73">
        <f t="shared" si="0"/>
        <v>7938</v>
      </c>
    </row>
    <row r="14" spans="1:16" ht="17.100000000000001" customHeight="1" x14ac:dyDescent="0.15">
      <c r="B14" s="82" t="s">
        <v>68</v>
      </c>
      <c r="C14" s="79">
        <v>2859</v>
      </c>
      <c r="D14" s="69">
        <v>2929</v>
      </c>
      <c r="E14" s="69">
        <v>3296</v>
      </c>
      <c r="F14" s="70">
        <v>2576</v>
      </c>
      <c r="G14" s="70">
        <v>2677</v>
      </c>
      <c r="H14" s="69"/>
      <c r="I14" s="69"/>
      <c r="J14" s="70"/>
      <c r="K14" s="70"/>
      <c r="L14" s="70"/>
      <c r="M14" s="70"/>
      <c r="N14" s="69"/>
      <c r="O14" s="73">
        <f t="shared" si="0"/>
        <v>14337</v>
      </c>
    </row>
    <row r="15" spans="1:16" ht="17.100000000000001" customHeight="1" x14ac:dyDescent="0.15">
      <c r="B15" s="94" t="s">
        <v>59</v>
      </c>
      <c r="C15" s="95">
        <v>736</v>
      </c>
      <c r="D15" s="96">
        <v>786</v>
      </c>
      <c r="E15" s="96">
        <v>952</v>
      </c>
      <c r="F15" s="97">
        <v>773</v>
      </c>
      <c r="G15" s="97">
        <v>812</v>
      </c>
      <c r="H15" s="96"/>
      <c r="I15" s="96"/>
      <c r="J15" s="97"/>
      <c r="K15" s="97"/>
      <c r="L15" s="97"/>
      <c r="M15" s="97"/>
      <c r="N15" s="96"/>
      <c r="O15" s="98">
        <f t="shared" si="0"/>
        <v>4059</v>
      </c>
    </row>
    <row r="16" spans="1:16" ht="17.100000000000001" customHeight="1" x14ac:dyDescent="0.15">
      <c r="B16" s="104" t="s">
        <v>69</v>
      </c>
      <c r="C16" s="100">
        <v>8021</v>
      </c>
      <c r="D16" s="101">
        <v>7430</v>
      </c>
      <c r="E16" s="101">
        <v>9186</v>
      </c>
      <c r="F16" s="102">
        <v>8557</v>
      </c>
      <c r="G16" s="102">
        <v>7738</v>
      </c>
      <c r="H16" s="101"/>
      <c r="I16" s="101"/>
      <c r="J16" s="102"/>
      <c r="K16" s="102"/>
      <c r="L16" s="102"/>
      <c r="M16" s="102"/>
      <c r="N16" s="101"/>
      <c r="O16" s="103">
        <f t="shared" si="0"/>
        <v>40932</v>
      </c>
    </row>
    <row r="17" spans="1:16" ht="17.100000000000001" customHeight="1" x14ac:dyDescent="0.15">
      <c r="B17" s="84" t="s">
        <v>70</v>
      </c>
      <c r="C17" s="85">
        <v>5260</v>
      </c>
      <c r="D17" s="86">
        <v>5221</v>
      </c>
      <c r="E17" s="86">
        <v>5949</v>
      </c>
      <c r="F17" s="87">
        <v>5246</v>
      </c>
      <c r="G17" s="87">
        <v>5123</v>
      </c>
      <c r="H17" s="86"/>
      <c r="I17" s="86"/>
      <c r="J17" s="87"/>
      <c r="K17" s="87"/>
      <c r="L17" s="87"/>
      <c r="M17" s="87"/>
      <c r="N17" s="86"/>
      <c r="O17" s="88">
        <f t="shared" si="0"/>
        <v>26799</v>
      </c>
    </row>
    <row r="18" spans="1:16" ht="17.100000000000001" customHeight="1" x14ac:dyDescent="0.15">
      <c r="B18" s="94" t="s">
        <v>59</v>
      </c>
      <c r="C18" s="95">
        <v>2761</v>
      </c>
      <c r="D18" s="96">
        <v>2209</v>
      </c>
      <c r="E18" s="96">
        <v>3237</v>
      </c>
      <c r="F18" s="97">
        <v>3311</v>
      </c>
      <c r="G18" s="97">
        <v>2615</v>
      </c>
      <c r="H18" s="96"/>
      <c r="I18" s="96"/>
      <c r="J18" s="97"/>
      <c r="K18" s="97"/>
      <c r="L18" s="97"/>
      <c r="M18" s="97"/>
      <c r="N18" s="96"/>
      <c r="O18" s="98">
        <f t="shared" si="0"/>
        <v>14133</v>
      </c>
    </row>
    <row r="19" spans="1:16" ht="17.100000000000001" customHeight="1" x14ac:dyDescent="0.15">
      <c r="B19" s="105" t="s">
        <v>34</v>
      </c>
      <c r="C19" s="100">
        <v>4069</v>
      </c>
      <c r="D19" s="101">
        <v>4481</v>
      </c>
      <c r="E19" s="101">
        <v>4638</v>
      </c>
      <c r="F19" s="102">
        <v>4541</v>
      </c>
      <c r="G19" s="102">
        <v>4246</v>
      </c>
      <c r="H19" s="101"/>
      <c r="I19" s="101"/>
      <c r="J19" s="102"/>
      <c r="K19" s="102"/>
      <c r="L19" s="102"/>
      <c r="M19" s="102"/>
      <c r="N19" s="101"/>
      <c r="O19" s="103">
        <f t="shared" si="0"/>
        <v>21975</v>
      </c>
    </row>
    <row r="20" spans="1:16" ht="17.100000000000001" customHeight="1" x14ac:dyDescent="0.15">
      <c r="B20" s="105" t="s">
        <v>35</v>
      </c>
      <c r="C20" s="100">
        <v>8118</v>
      </c>
      <c r="D20" s="101">
        <v>8500</v>
      </c>
      <c r="E20" s="101">
        <v>8849</v>
      </c>
      <c r="F20" s="102">
        <v>7576</v>
      </c>
      <c r="G20" s="102">
        <v>6897</v>
      </c>
      <c r="H20" s="101"/>
      <c r="I20" s="101"/>
      <c r="J20" s="102"/>
      <c r="K20" s="102"/>
      <c r="L20" s="102"/>
      <c r="M20" s="102"/>
      <c r="N20" s="101"/>
      <c r="O20" s="103">
        <f t="shared" si="0"/>
        <v>39940</v>
      </c>
    </row>
    <row r="21" spans="1:16" ht="17.100000000000001" customHeight="1" x14ac:dyDescent="0.15">
      <c r="B21" s="99" t="s">
        <v>36</v>
      </c>
      <c r="C21" s="100">
        <v>13198</v>
      </c>
      <c r="D21" s="101">
        <v>13537</v>
      </c>
      <c r="E21" s="101">
        <v>15279</v>
      </c>
      <c r="F21" s="102">
        <v>13999</v>
      </c>
      <c r="G21" s="102">
        <v>12798</v>
      </c>
      <c r="H21" s="101"/>
      <c r="I21" s="101"/>
      <c r="J21" s="102"/>
      <c r="K21" s="102"/>
      <c r="L21" s="102"/>
      <c r="M21" s="102"/>
      <c r="N21" s="101"/>
      <c r="O21" s="103">
        <f t="shared" si="0"/>
        <v>68811</v>
      </c>
    </row>
    <row r="22" spans="1:16" ht="17.100000000000001" customHeight="1" x14ac:dyDescent="0.15">
      <c r="B22" s="84" t="s">
        <v>71</v>
      </c>
      <c r="C22" s="85">
        <v>8335</v>
      </c>
      <c r="D22" s="86">
        <v>8817</v>
      </c>
      <c r="E22" s="86">
        <v>9990</v>
      </c>
      <c r="F22" s="87">
        <v>8682</v>
      </c>
      <c r="G22" s="87">
        <v>8038</v>
      </c>
      <c r="H22" s="86"/>
      <c r="I22" s="86"/>
      <c r="J22" s="87"/>
      <c r="K22" s="87"/>
      <c r="L22" s="87"/>
      <c r="M22" s="87"/>
      <c r="N22" s="86"/>
      <c r="O22" s="88">
        <f t="shared" si="0"/>
        <v>43862</v>
      </c>
    </row>
    <row r="23" spans="1:16" ht="17.100000000000001" customHeight="1" x14ac:dyDescent="0.15">
      <c r="B23" s="94" t="s">
        <v>72</v>
      </c>
      <c r="C23" s="95">
        <v>4863</v>
      </c>
      <c r="D23" s="96">
        <v>4720</v>
      </c>
      <c r="E23" s="96">
        <v>5289</v>
      </c>
      <c r="F23" s="97">
        <v>5317</v>
      </c>
      <c r="G23" s="97">
        <v>4760</v>
      </c>
      <c r="H23" s="96"/>
      <c r="I23" s="96"/>
      <c r="J23" s="97"/>
      <c r="K23" s="97"/>
      <c r="L23" s="97"/>
      <c r="M23" s="97"/>
      <c r="N23" s="96"/>
      <c r="O23" s="98">
        <f t="shared" si="0"/>
        <v>24949</v>
      </c>
    </row>
    <row r="24" spans="1:16" s="64" customFormat="1" ht="20.100000000000001" customHeight="1" x14ac:dyDescent="0.15">
      <c r="B24" s="106" t="s">
        <v>16</v>
      </c>
      <c r="C24" s="107">
        <v>60473</v>
      </c>
      <c r="D24" s="108">
        <v>62030</v>
      </c>
      <c r="E24" s="108">
        <v>67987</v>
      </c>
      <c r="F24" s="108">
        <v>61253</v>
      </c>
      <c r="G24" s="108">
        <v>58211</v>
      </c>
      <c r="H24" s="108"/>
      <c r="I24" s="108"/>
      <c r="J24" s="108"/>
      <c r="K24" s="108"/>
      <c r="L24" s="108"/>
      <c r="M24" s="108"/>
      <c r="N24" s="108"/>
      <c r="O24" s="109">
        <f>O5+O10+O11+O16+O19+O20+O21</f>
        <v>309954</v>
      </c>
      <c r="P24" s="65"/>
    </row>
    <row r="25" spans="1:16" ht="5.0999999999999996" customHeight="1" x14ac:dyDescent="0.15">
      <c r="B25" s="110"/>
      <c r="C25" s="111"/>
      <c r="D25" s="112"/>
      <c r="E25" s="112"/>
      <c r="F25" s="113"/>
      <c r="G25" s="113"/>
      <c r="H25" s="112"/>
      <c r="I25" s="112"/>
      <c r="J25" s="113"/>
      <c r="K25" s="113"/>
      <c r="L25" s="113"/>
      <c r="M25" s="113"/>
      <c r="N25" s="112"/>
      <c r="O25" s="114"/>
    </row>
    <row r="26" spans="1:16" ht="17.100000000000001" customHeight="1" x14ac:dyDescent="0.15">
      <c r="B26" s="99" t="s">
        <v>73</v>
      </c>
      <c r="C26" s="100">
        <v>207388</v>
      </c>
      <c r="D26" s="101">
        <v>172149</v>
      </c>
      <c r="E26" s="101">
        <v>167647</v>
      </c>
      <c r="F26" s="102">
        <v>184329</v>
      </c>
      <c r="G26" s="102">
        <v>161626</v>
      </c>
      <c r="H26" s="101"/>
      <c r="I26" s="101"/>
      <c r="J26" s="102"/>
      <c r="K26" s="102"/>
      <c r="L26" s="102"/>
      <c r="M26" s="102"/>
      <c r="N26" s="101"/>
      <c r="O26" s="103">
        <f t="shared" si="0"/>
        <v>893139</v>
      </c>
    </row>
    <row r="27" spans="1:16" ht="17.100000000000001" customHeight="1" x14ac:dyDescent="0.15">
      <c r="B27" s="84" t="s">
        <v>74</v>
      </c>
      <c r="C27" s="85">
        <v>124110</v>
      </c>
      <c r="D27" s="86">
        <v>98966</v>
      </c>
      <c r="E27" s="86">
        <v>92172</v>
      </c>
      <c r="F27" s="87">
        <v>108836</v>
      </c>
      <c r="G27" s="87">
        <v>99275</v>
      </c>
      <c r="H27" s="86"/>
      <c r="I27" s="86"/>
      <c r="J27" s="87"/>
      <c r="K27" s="87"/>
      <c r="L27" s="87"/>
      <c r="M27" s="87"/>
      <c r="N27" s="86"/>
      <c r="O27" s="88">
        <f t="shared" si="0"/>
        <v>523359</v>
      </c>
    </row>
    <row r="28" spans="1:16" ht="17.100000000000001" customHeight="1" x14ac:dyDescent="0.15">
      <c r="B28" s="82" t="s">
        <v>75</v>
      </c>
      <c r="C28" s="79">
        <v>65313</v>
      </c>
      <c r="D28" s="69">
        <v>60348</v>
      </c>
      <c r="E28" s="69">
        <v>62598</v>
      </c>
      <c r="F28" s="70">
        <v>62408</v>
      </c>
      <c r="G28" s="70">
        <v>44625</v>
      </c>
      <c r="H28" s="69"/>
      <c r="I28" s="69"/>
      <c r="J28" s="70"/>
      <c r="K28" s="70"/>
      <c r="L28" s="70"/>
      <c r="M28" s="70"/>
      <c r="N28" s="69"/>
      <c r="O28" s="73">
        <f t="shared" si="0"/>
        <v>295292</v>
      </c>
    </row>
    <row r="29" spans="1:16" ht="17.100000000000001" customHeight="1" x14ac:dyDescent="0.15">
      <c r="B29" s="94" t="s">
        <v>76</v>
      </c>
      <c r="C29" s="95">
        <v>17965</v>
      </c>
      <c r="D29" s="96">
        <v>12835</v>
      </c>
      <c r="E29" s="96">
        <v>12877</v>
      </c>
      <c r="F29" s="97">
        <v>13085</v>
      </c>
      <c r="G29" s="97">
        <v>17726</v>
      </c>
      <c r="H29" s="96"/>
      <c r="I29" s="96"/>
      <c r="J29" s="97"/>
      <c r="K29" s="97"/>
      <c r="L29" s="97"/>
      <c r="M29" s="97"/>
      <c r="N29" s="96"/>
      <c r="O29" s="98">
        <f t="shared" si="0"/>
        <v>74488</v>
      </c>
    </row>
    <row r="30" spans="1:16" ht="17.100000000000001" customHeight="1" x14ac:dyDescent="0.15">
      <c r="A30" s="37"/>
      <c r="B30" s="99" t="s">
        <v>43</v>
      </c>
      <c r="C30" s="100">
        <v>79914</v>
      </c>
      <c r="D30" s="101">
        <v>77788</v>
      </c>
      <c r="E30" s="101">
        <v>71609</v>
      </c>
      <c r="F30" s="102">
        <v>83922</v>
      </c>
      <c r="G30" s="102">
        <v>76098</v>
      </c>
      <c r="H30" s="101"/>
      <c r="I30" s="101"/>
      <c r="J30" s="102"/>
      <c r="K30" s="102"/>
      <c r="L30" s="102"/>
      <c r="M30" s="102"/>
      <c r="N30" s="101"/>
      <c r="O30" s="103">
        <f t="shared" si="0"/>
        <v>389331</v>
      </c>
    </row>
    <row r="31" spans="1:16" ht="17.100000000000001" customHeight="1" x14ac:dyDescent="0.15">
      <c r="A31" s="38"/>
      <c r="B31" s="84" t="s">
        <v>63</v>
      </c>
      <c r="C31" s="85">
        <v>45731</v>
      </c>
      <c r="D31" s="86">
        <v>43562</v>
      </c>
      <c r="E31" s="86">
        <v>45021</v>
      </c>
      <c r="F31" s="87">
        <v>48025</v>
      </c>
      <c r="G31" s="87">
        <v>42551</v>
      </c>
      <c r="H31" s="86"/>
      <c r="I31" s="86"/>
      <c r="J31" s="87"/>
      <c r="K31" s="87"/>
      <c r="L31" s="87"/>
      <c r="M31" s="87"/>
      <c r="N31" s="86"/>
      <c r="O31" s="88">
        <f t="shared" si="0"/>
        <v>224890</v>
      </c>
    </row>
    <row r="32" spans="1:16" ht="17.100000000000001" customHeight="1" x14ac:dyDescent="0.15">
      <c r="A32" s="38"/>
      <c r="B32" s="82" t="s">
        <v>77</v>
      </c>
      <c r="C32" s="79" t="s">
        <v>165</v>
      </c>
      <c r="D32" s="69" t="s">
        <v>165</v>
      </c>
      <c r="E32" s="69" t="s">
        <v>165</v>
      </c>
      <c r="F32" s="70" t="s">
        <v>165</v>
      </c>
      <c r="G32" s="70" t="s">
        <v>165</v>
      </c>
      <c r="H32" s="69"/>
      <c r="I32" s="69"/>
      <c r="J32" s="70"/>
      <c r="K32" s="70"/>
      <c r="L32" s="70"/>
      <c r="M32" s="70"/>
      <c r="N32" s="69"/>
      <c r="O32" s="74" t="s">
        <v>150</v>
      </c>
    </row>
    <row r="33" spans="1:15" ht="17.100000000000001" customHeight="1" x14ac:dyDescent="0.15">
      <c r="A33" s="37"/>
      <c r="B33" s="83" t="s">
        <v>158</v>
      </c>
      <c r="C33" s="80" t="s">
        <v>165</v>
      </c>
      <c r="D33" s="71" t="s">
        <v>165</v>
      </c>
      <c r="E33" s="71" t="s">
        <v>165</v>
      </c>
      <c r="F33" s="72" t="s">
        <v>165</v>
      </c>
      <c r="G33" s="72" t="s">
        <v>165</v>
      </c>
      <c r="H33" s="71"/>
      <c r="I33" s="71"/>
      <c r="J33" s="72"/>
      <c r="K33" s="72"/>
      <c r="L33" s="72"/>
      <c r="M33" s="72"/>
      <c r="N33" s="71"/>
      <c r="O33" s="75" t="s">
        <v>150</v>
      </c>
    </row>
    <row r="34" spans="1:15" ht="17.100000000000001" customHeight="1" x14ac:dyDescent="0.15">
      <c r="A34" s="37"/>
      <c r="B34" s="115" t="s">
        <v>159</v>
      </c>
      <c r="C34" s="116">
        <v>22700</v>
      </c>
      <c r="D34" s="117">
        <v>24049</v>
      </c>
      <c r="E34" s="117">
        <v>16932</v>
      </c>
      <c r="F34" s="118">
        <v>26513</v>
      </c>
      <c r="G34" s="118">
        <v>24478</v>
      </c>
      <c r="H34" s="117"/>
      <c r="I34" s="117"/>
      <c r="J34" s="118"/>
      <c r="K34" s="118"/>
      <c r="L34" s="118"/>
      <c r="M34" s="118"/>
      <c r="N34" s="117"/>
      <c r="O34" s="119">
        <f t="shared" si="0"/>
        <v>114672</v>
      </c>
    </row>
    <row r="35" spans="1:15" ht="17.100000000000001" customHeight="1" x14ac:dyDescent="0.15">
      <c r="B35" s="105" t="s">
        <v>45</v>
      </c>
      <c r="C35" s="100">
        <v>199835</v>
      </c>
      <c r="D35" s="101">
        <v>187325</v>
      </c>
      <c r="E35" s="101">
        <v>164078</v>
      </c>
      <c r="F35" s="102">
        <v>179465</v>
      </c>
      <c r="G35" s="102">
        <v>159984</v>
      </c>
      <c r="H35" s="101"/>
      <c r="I35" s="101"/>
      <c r="J35" s="102"/>
      <c r="K35" s="102"/>
      <c r="L35" s="102"/>
      <c r="M35" s="102"/>
      <c r="N35" s="101"/>
      <c r="O35" s="103">
        <f t="shared" si="0"/>
        <v>890687</v>
      </c>
    </row>
    <row r="36" spans="1:15" ht="17.100000000000001" customHeight="1" x14ac:dyDescent="0.15">
      <c r="B36" s="105" t="s">
        <v>46</v>
      </c>
      <c r="C36" s="100">
        <v>7753</v>
      </c>
      <c r="D36" s="101">
        <v>6717</v>
      </c>
      <c r="E36" s="101">
        <v>8689</v>
      </c>
      <c r="F36" s="102">
        <v>8143</v>
      </c>
      <c r="G36" s="102">
        <v>3457</v>
      </c>
      <c r="H36" s="101"/>
      <c r="I36" s="101"/>
      <c r="J36" s="102"/>
      <c r="K36" s="102"/>
      <c r="L36" s="102"/>
      <c r="M36" s="102"/>
      <c r="N36" s="101"/>
      <c r="O36" s="103">
        <f t="shared" si="0"/>
        <v>34759</v>
      </c>
    </row>
    <row r="37" spans="1:15" ht="17.100000000000001" customHeight="1" x14ac:dyDescent="0.15">
      <c r="B37" s="105" t="s">
        <v>78</v>
      </c>
      <c r="C37" s="100">
        <v>9502</v>
      </c>
      <c r="D37" s="101">
        <v>8856</v>
      </c>
      <c r="E37" s="101">
        <v>11361</v>
      </c>
      <c r="F37" s="102">
        <v>9134</v>
      </c>
      <c r="G37" s="102">
        <v>9083</v>
      </c>
      <c r="H37" s="101"/>
      <c r="I37" s="101"/>
      <c r="J37" s="102"/>
      <c r="K37" s="102"/>
      <c r="L37" s="102"/>
      <c r="M37" s="102"/>
      <c r="N37" s="101"/>
      <c r="O37" s="103">
        <f t="shared" si="0"/>
        <v>47936</v>
      </c>
    </row>
    <row r="38" spans="1:15" ht="17.100000000000001" customHeight="1" x14ac:dyDescent="0.15">
      <c r="B38" s="84" t="s">
        <v>63</v>
      </c>
      <c r="C38" s="85">
        <v>6178</v>
      </c>
      <c r="D38" s="86">
        <v>6115</v>
      </c>
      <c r="E38" s="86">
        <v>7470</v>
      </c>
      <c r="F38" s="87">
        <v>5317</v>
      </c>
      <c r="G38" s="87">
        <v>5515</v>
      </c>
      <c r="H38" s="86"/>
      <c r="I38" s="86"/>
      <c r="J38" s="87"/>
      <c r="K38" s="87"/>
      <c r="L38" s="87"/>
      <c r="M38" s="87"/>
      <c r="N38" s="86"/>
      <c r="O38" s="88">
        <f t="shared" si="0"/>
        <v>30595</v>
      </c>
    </row>
    <row r="39" spans="1:15" ht="17.100000000000001" customHeight="1" x14ac:dyDescent="0.15">
      <c r="B39" s="94" t="s">
        <v>59</v>
      </c>
      <c r="C39" s="95">
        <v>3324</v>
      </c>
      <c r="D39" s="96">
        <v>2741</v>
      </c>
      <c r="E39" s="96">
        <v>3891</v>
      </c>
      <c r="F39" s="97">
        <v>3817</v>
      </c>
      <c r="G39" s="97">
        <v>3568</v>
      </c>
      <c r="H39" s="96"/>
      <c r="I39" s="96"/>
      <c r="J39" s="97"/>
      <c r="K39" s="97"/>
      <c r="L39" s="97"/>
      <c r="M39" s="97"/>
      <c r="N39" s="96"/>
      <c r="O39" s="98">
        <f t="shared" si="0"/>
        <v>17341</v>
      </c>
    </row>
    <row r="40" spans="1:15" ht="17.100000000000001" customHeight="1" x14ac:dyDescent="0.15">
      <c r="B40" s="99" t="s">
        <v>48</v>
      </c>
      <c r="C40" s="100">
        <v>15917</v>
      </c>
      <c r="D40" s="101">
        <v>14144</v>
      </c>
      <c r="E40" s="101">
        <v>15301</v>
      </c>
      <c r="F40" s="102">
        <v>13671</v>
      </c>
      <c r="G40" s="102">
        <v>13800</v>
      </c>
      <c r="H40" s="101"/>
      <c r="I40" s="101"/>
      <c r="J40" s="102"/>
      <c r="K40" s="102"/>
      <c r="L40" s="102"/>
      <c r="M40" s="102"/>
      <c r="N40" s="101"/>
      <c r="O40" s="103">
        <f t="shared" si="0"/>
        <v>72833</v>
      </c>
    </row>
    <row r="41" spans="1:15" ht="17.100000000000001" customHeight="1" x14ac:dyDescent="0.15">
      <c r="B41" s="104" t="s">
        <v>79</v>
      </c>
      <c r="C41" s="100">
        <v>133568</v>
      </c>
      <c r="D41" s="101">
        <v>129512</v>
      </c>
      <c r="E41" s="101">
        <v>113568</v>
      </c>
      <c r="F41" s="102">
        <v>122023</v>
      </c>
      <c r="G41" s="102">
        <v>123520</v>
      </c>
      <c r="H41" s="101"/>
      <c r="I41" s="101"/>
      <c r="J41" s="102"/>
      <c r="K41" s="102"/>
      <c r="L41" s="102"/>
      <c r="M41" s="102"/>
      <c r="N41" s="101"/>
      <c r="O41" s="103">
        <f t="shared" si="0"/>
        <v>622191</v>
      </c>
    </row>
    <row r="42" spans="1:15" ht="17.100000000000001" customHeight="1" x14ac:dyDescent="0.15">
      <c r="B42" s="84" t="s">
        <v>80</v>
      </c>
      <c r="C42" s="85">
        <v>114068</v>
      </c>
      <c r="D42" s="86">
        <v>112809</v>
      </c>
      <c r="E42" s="86">
        <v>95607</v>
      </c>
      <c r="F42" s="87">
        <v>105737</v>
      </c>
      <c r="G42" s="87">
        <v>107962</v>
      </c>
      <c r="H42" s="86"/>
      <c r="I42" s="86"/>
      <c r="J42" s="87"/>
      <c r="K42" s="87"/>
      <c r="L42" s="87"/>
      <c r="M42" s="87"/>
      <c r="N42" s="86"/>
      <c r="O42" s="88">
        <f t="shared" si="0"/>
        <v>536183</v>
      </c>
    </row>
    <row r="43" spans="1:15" ht="17.100000000000001" customHeight="1" x14ac:dyDescent="0.15">
      <c r="B43" s="82" t="s">
        <v>81</v>
      </c>
      <c r="C43" s="79">
        <v>8896</v>
      </c>
      <c r="D43" s="69">
        <v>6915</v>
      </c>
      <c r="E43" s="69">
        <v>7637</v>
      </c>
      <c r="F43" s="70">
        <v>7032</v>
      </c>
      <c r="G43" s="70">
        <v>6188</v>
      </c>
      <c r="H43" s="69"/>
      <c r="I43" s="69"/>
      <c r="J43" s="70"/>
      <c r="K43" s="70"/>
      <c r="L43" s="70"/>
      <c r="M43" s="70"/>
      <c r="N43" s="69"/>
      <c r="O43" s="73">
        <f t="shared" si="0"/>
        <v>36668</v>
      </c>
    </row>
    <row r="44" spans="1:15" ht="17.100000000000001" customHeight="1" x14ac:dyDescent="0.15">
      <c r="B44" s="94" t="s">
        <v>82</v>
      </c>
      <c r="C44" s="95">
        <v>10604</v>
      </c>
      <c r="D44" s="96">
        <v>9788</v>
      </c>
      <c r="E44" s="96">
        <v>10324</v>
      </c>
      <c r="F44" s="97">
        <v>9254</v>
      </c>
      <c r="G44" s="97">
        <v>9370</v>
      </c>
      <c r="H44" s="96"/>
      <c r="I44" s="96"/>
      <c r="J44" s="97"/>
      <c r="K44" s="97"/>
      <c r="L44" s="97"/>
      <c r="M44" s="97"/>
      <c r="N44" s="96"/>
      <c r="O44" s="98">
        <f t="shared" si="0"/>
        <v>49340</v>
      </c>
    </row>
    <row r="45" spans="1:15" ht="17.100000000000001" customHeight="1" x14ac:dyDescent="0.15">
      <c r="B45" s="105" t="s">
        <v>53</v>
      </c>
      <c r="C45" s="100">
        <v>16829</v>
      </c>
      <c r="D45" s="101">
        <v>15089</v>
      </c>
      <c r="E45" s="101">
        <v>12000</v>
      </c>
      <c r="F45" s="102">
        <v>15575</v>
      </c>
      <c r="G45" s="102">
        <v>13259</v>
      </c>
      <c r="H45" s="101"/>
      <c r="I45" s="101"/>
      <c r="J45" s="102"/>
      <c r="K45" s="102"/>
      <c r="L45" s="102"/>
      <c r="M45" s="102"/>
      <c r="N45" s="101"/>
      <c r="O45" s="103">
        <f t="shared" si="0"/>
        <v>72752</v>
      </c>
    </row>
    <row r="46" spans="1:15" ht="17.100000000000001" customHeight="1" x14ac:dyDescent="0.15">
      <c r="B46" s="105" t="s">
        <v>54</v>
      </c>
      <c r="C46" s="100">
        <v>3513</v>
      </c>
      <c r="D46" s="101">
        <v>2865</v>
      </c>
      <c r="E46" s="101">
        <v>3385</v>
      </c>
      <c r="F46" s="102">
        <v>2775</v>
      </c>
      <c r="G46" s="102">
        <v>3366</v>
      </c>
      <c r="H46" s="101"/>
      <c r="I46" s="101"/>
      <c r="J46" s="102"/>
      <c r="K46" s="102"/>
      <c r="L46" s="102"/>
      <c r="M46" s="102"/>
      <c r="N46" s="101"/>
      <c r="O46" s="103">
        <f t="shared" si="0"/>
        <v>15904</v>
      </c>
    </row>
    <row r="47" spans="1:15" ht="17.100000000000001" customHeight="1" x14ac:dyDescent="0.15">
      <c r="B47" s="105" t="s">
        <v>55</v>
      </c>
      <c r="C47" s="100">
        <v>24021</v>
      </c>
      <c r="D47" s="101">
        <v>20696</v>
      </c>
      <c r="E47" s="101">
        <v>14594</v>
      </c>
      <c r="F47" s="102">
        <v>14894</v>
      </c>
      <c r="G47" s="102">
        <v>21092</v>
      </c>
      <c r="H47" s="101"/>
      <c r="I47" s="101"/>
      <c r="J47" s="102"/>
      <c r="K47" s="102"/>
      <c r="L47" s="102"/>
      <c r="M47" s="102"/>
      <c r="N47" s="101"/>
      <c r="O47" s="103">
        <f t="shared" si="0"/>
        <v>95297</v>
      </c>
    </row>
    <row r="48" spans="1:15" ht="17.100000000000001" customHeight="1" x14ac:dyDescent="0.15">
      <c r="B48" s="105" t="s">
        <v>56</v>
      </c>
      <c r="C48" s="100">
        <v>10791</v>
      </c>
      <c r="D48" s="101">
        <v>9784</v>
      </c>
      <c r="E48" s="101">
        <v>7854</v>
      </c>
      <c r="F48" s="102">
        <v>7584</v>
      </c>
      <c r="G48" s="102">
        <v>9473</v>
      </c>
      <c r="H48" s="101"/>
      <c r="I48" s="101"/>
      <c r="J48" s="102"/>
      <c r="K48" s="102"/>
      <c r="L48" s="102"/>
      <c r="M48" s="102"/>
      <c r="N48" s="101"/>
      <c r="O48" s="103">
        <f t="shared" si="0"/>
        <v>45486</v>
      </c>
    </row>
    <row r="49" spans="1:16" ht="17.100000000000001" customHeight="1" x14ac:dyDescent="0.15">
      <c r="B49" s="105" t="s">
        <v>57</v>
      </c>
      <c r="C49" s="100">
        <v>23249</v>
      </c>
      <c r="D49" s="101">
        <v>16757</v>
      </c>
      <c r="E49" s="101">
        <v>18701</v>
      </c>
      <c r="F49" s="102">
        <v>21999</v>
      </c>
      <c r="G49" s="102">
        <v>26354</v>
      </c>
      <c r="H49" s="101"/>
      <c r="I49" s="101"/>
      <c r="J49" s="102"/>
      <c r="K49" s="102"/>
      <c r="L49" s="102"/>
      <c r="M49" s="102"/>
      <c r="N49" s="101"/>
      <c r="O49" s="103">
        <f t="shared" si="0"/>
        <v>107060</v>
      </c>
    </row>
    <row r="50" spans="1:16" ht="17.100000000000001" customHeight="1" x14ac:dyDescent="0.15">
      <c r="B50" s="84" t="s">
        <v>58</v>
      </c>
      <c r="C50" s="85" t="s">
        <v>165</v>
      </c>
      <c r="D50" s="86" t="s">
        <v>165</v>
      </c>
      <c r="E50" s="86" t="s">
        <v>165</v>
      </c>
      <c r="F50" s="87" t="s">
        <v>165</v>
      </c>
      <c r="G50" s="87" t="s">
        <v>165</v>
      </c>
      <c r="H50" s="86"/>
      <c r="I50" s="86"/>
      <c r="J50" s="87"/>
      <c r="K50" s="87"/>
      <c r="L50" s="87"/>
      <c r="M50" s="87"/>
      <c r="N50" s="86"/>
      <c r="O50" s="120" t="s">
        <v>150</v>
      </c>
    </row>
    <row r="51" spans="1:16" ht="17.100000000000001" customHeight="1" x14ac:dyDescent="0.15">
      <c r="B51" s="94" t="s">
        <v>59</v>
      </c>
      <c r="C51" s="95" t="s">
        <v>165</v>
      </c>
      <c r="D51" s="96" t="s">
        <v>165</v>
      </c>
      <c r="E51" s="96" t="s">
        <v>165</v>
      </c>
      <c r="F51" s="97" t="s">
        <v>165</v>
      </c>
      <c r="G51" s="97" t="s">
        <v>165</v>
      </c>
      <c r="H51" s="96"/>
      <c r="I51" s="96"/>
      <c r="J51" s="97"/>
      <c r="K51" s="97"/>
      <c r="L51" s="97"/>
      <c r="M51" s="97"/>
      <c r="N51" s="96"/>
      <c r="O51" s="121" t="s">
        <v>150</v>
      </c>
    </row>
    <row r="52" spans="1:16" ht="17.100000000000001" customHeight="1" x14ac:dyDescent="0.15">
      <c r="B52" s="105" t="s">
        <v>60</v>
      </c>
      <c r="C52" s="100">
        <v>9577</v>
      </c>
      <c r="D52" s="101">
        <v>9177</v>
      </c>
      <c r="E52" s="101">
        <v>8283</v>
      </c>
      <c r="F52" s="102">
        <v>9150</v>
      </c>
      <c r="G52" s="102">
        <v>9601</v>
      </c>
      <c r="H52" s="101"/>
      <c r="I52" s="101"/>
      <c r="J52" s="102"/>
      <c r="K52" s="102"/>
      <c r="L52" s="102"/>
      <c r="M52" s="102"/>
      <c r="N52" s="101"/>
      <c r="O52" s="103">
        <f t="shared" si="0"/>
        <v>45788</v>
      </c>
    </row>
    <row r="53" spans="1:16" ht="17.100000000000001" customHeight="1" x14ac:dyDescent="0.15">
      <c r="A53" s="12"/>
      <c r="B53" s="122" t="s">
        <v>61</v>
      </c>
      <c r="C53" s="123">
        <v>3616</v>
      </c>
      <c r="D53" s="124">
        <v>3542</v>
      </c>
      <c r="E53" s="124">
        <v>2715</v>
      </c>
      <c r="F53" s="124">
        <v>3328</v>
      </c>
      <c r="G53" s="124">
        <v>3661</v>
      </c>
      <c r="H53" s="124"/>
      <c r="I53" s="124"/>
      <c r="J53" s="125"/>
      <c r="K53" s="125"/>
      <c r="L53" s="124"/>
      <c r="M53" s="124"/>
      <c r="N53" s="124"/>
      <c r="O53" s="126">
        <f t="shared" si="0"/>
        <v>16862</v>
      </c>
    </row>
    <row r="54" spans="1:16" s="64" customFormat="1" ht="20.100000000000001" customHeight="1" x14ac:dyDescent="0.15">
      <c r="B54" s="132" t="s">
        <v>17</v>
      </c>
      <c r="C54" s="133">
        <v>745473</v>
      </c>
      <c r="D54" s="134">
        <v>674401</v>
      </c>
      <c r="E54" s="134">
        <v>619785</v>
      </c>
      <c r="F54" s="134">
        <v>675992</v>
      </c>
      <c r="G54" s="134">
        <v>634374</v>
      </c>
      <c r="H54" s="134"/>
      <c r="I54" s="134"/>
      <c r="J54" s="134"/>
      <c r="K54" s="134"/>
      <c r="L54" s="134"/>
      <c r="M54" s="134"/>
      <c r="N54" s="134"/>
      <c r="O54" s="135">
        <f>O26+O304+O35+O36+O37+O40+O41+O45+O46+O47+O48+O49+O52+O53+O30</f>
        <v>3350025</v>
      </c>
      <c r="P54" s="65"/>
    </row>
    <row r="55" spans="1:16" ht="5.0999999999999996" customHeight="1" x14ac:dyDescent="0.15">
      <c r="B55" s="136"/>
      <c r="C55" s="137"/>
      <c r="D55" s="138"/>
      <c r="E55" s="138"/>
      <c r="F55" s="139"/>
      <c r="G55" s="139"/>
      <c r="H55" s="138"/>
      <c r="I55" s="138"/>
      <c r="J55" s="139"/>
      <c r="K55" s="139"/>
      <c r="L55" s="139"/>
      <c r="M55" s="139"/>
      <c r="N55" s="138"/>
      <c r="O55" s="140"/>
    </row>
    <row r="56" spans="1:16" ht="17.100000000000001" customHeight="1" x14ac:dyDescent="0.15">
      <c r="B56" s="127" t="s">
        <v>62</v>
      </c>
      <c r="C56" s="128">
        <v>19901</v>
      </c>
      <c r="D56" s="129">
        <v>18992</v>
      </c>
      <c r="E56" s="129">
        <v>19384</v>
      </c>
      <c r="F56" s="130">
        <v>18588</v>
      </c>
      <c r="G56" s="130">
        <v>15645</v>
      </c>
      <c r="H56" s="129"/>
      <c r="I56" s="129"/>
      <c r="J56" s="130"/>
      <c r="K56" s="130"/>
      <c r="L56" s="130"/>
      <c r="M56" s="130"/>
      <c r="N56" s="129"/>
      <c r="O56" s="131">
        <f t="shared" si="0"/>
        <v>92510</v>
      </c>
    </row>
    <row r="57" spans="1:16" s="64" customFormat="1" ht="20.100000000000001" customHeight="1" thickBot="1" x14ac:dyDescent="0.2">
      <c r="B57" s="141" t="s">
        <v>15</v>
      </c>
      <c r="C57" s="142">
        <v>825847</v>
      </c>
      <c r="D57" s="143">
        <v>755423</v>
      </c>
      <c r="E57" s="143">
        <v>707156</v>
      </c>
      <c r="F57" s="143">
        <v>755833</v>
      </c>
      <c r="G57" s="143">
        <v>708230</v>
      </c>
      <c r="H57" s="143"/>
      <c r="I57" s="143"/>
      <c r="J57" s="143"/>
      <c r="K57" s="143"/>
      <c r="L57" s="143"/>
      <c r="M57" s="143"/>
      <c r="N57" s="143"/>
      <c r="O57" s="144">
        <f>O24+O54+O56</f>
        <v>3752489</v>
      </c>
      <c r="P57" s="65"/>
    </row>
    <row r="58" spans="1:16" s="42" customFormat="1" ht="17.100000000000001" customHeight="1" x14ac:dyDescent="0.15">
      <c r="C58" s="41"/>
      <c r="L58" s="35" t="s">
        <v>155</v>
      </c>
      <c r="P58" s="43"/>
    </row>
    <row r="59" spans="1:16" s="42" customFormat="1" ht="17.100000000000001" customHeight="1" x14ac:dyDescent="0.15">
      <c r="A59" s="40"/>
      <c r="B59" s="35" t="s">
        <v>154</v>
      </c>
      <c r="C59" s="41"/>
      <c r="P59" s="43"/>
    </row>
    <row r="60" spans="1:16" s="42" customFormat="1" ht="17.100000000000001" customHeight="1" x14ac:dyDescent="0.15">
      <c r="B60" s="276" t="s">
        <v>160</v>
      </c>
      <c r="C60" s="276"/>
      <c r="D60" s="276"/>
      <c r="E60" s="276"/>
      <c r="F60" s="276"/>
      <c r="G60" s="276"/>
      <c r="H60" s="276"/>
      <c r="I60" s="276"/>
      <c r="J60" s="276"/>
      <c r="K60" s="39"/>
      <c r="P60" s="43"/>
    </row>
  </sheetData>
  <mergeCells count="1">
    <mergeCell ref="B60:J60"/>
  </mergeCells>
  <phoneticPr fontId="2"/>
  <pageMargins left="0.74803149606299213" right="0" top="0.39370078740157483" bottom="3.937007874015748E-2" header="0.15748031496062992" footer="0"/>
  <pageSetup paperSize="9" scale="60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0"/>
  <sheetViews>
    <sheetView workbookViewId="0"/>
  </sheetViews>
  <sheetFormatPr defaultRowHeight="13.5" x14ac:dyDescent="0.15"/>
  <cols>
    <col min="1" max="1" width="10.625" style="30" customWidth="1"/>
    <col min="2" max="2" width="25.375" style="30" customWidth="1"/>
    <col min="3" max="14" width="13.625" style="30" customWidth="1"/>
    <col min="15" max="15" width="15.625" style="30" customWidth="1"/>
    <col min="16" max="16" width="16.5" style="30" customWidth="1"/>
    <col min="17" max="17" width="9.875" style="31" bestFit="1" customWidth="1"/>
    <col min="18" max="16384" width="9" style="30"/>
  </cols>
  <sheetData>
    <row r="1" spans="1:17" ht="15" customHeight="1" x14ac:dyDescent="0.15">
      <c r="A1" s="30" t="s">
        <v>14</v>
      </c>
    </row>
    <row r="2" spans="1:17" ht="21.95" customHeight="1" x14ac:dyDescent="0.15">
      <c r="B2" s="36"/>
      <c r="D2" s="32"/>
      <c r="G2" s="19" t="s">
        <v>162</v>
      </c>
      <c r="M2" s="30" t="s">
        <v>0</v>
      </c>
    </row>
    <row r="3" spans="1:17" ht="14.25" thickBot="1" x14ac:dyDescent="0.2">
      <c r="B3" s="33" t="s">
        <v>20</v>
      </c>
    </row>
    <row r="4" spans="1:17" s="49" customFormat="1" ht="20.100000000000001" customHeight="1" thickBot="1" x14ac:dyDescent="0.2">
      <c r="B4" s="156" t="s">
        <v>149</v>
      </c>
      <c r="C4" s="153" t="s">
        <v>134</v>
      </c>
      <c r="D4" s="151" t="s">
        <v>135</v>
      </c>
      <c r="E4" s="151" t="s">
        <v>136</v>
      </c>
      <c r="F4" s="151" t="s">
        <v>137</v>
      </c>
      <c r="G4" s="151" t="s">
        <v>138</v>
      </c>
      <c r="H4" s="151" t="s">
        <v>139</v>
      </c>
      <c r="I4" s="151" t="s">
        <v>140</v>
      </c>
      <c r="J4" s="151" t="s">
        <v>141</v>
      </c>
      <c r="K4" s="151" t="s">
        <v>142</v>
      </c>
      <c r="L4" s="151" t="s">
        <v>143</v>
      </c>
      <c r="M4" s="151" t="s">
        <v>144</v>
      </c>
      <c r="N4" s="151" t="s">
        <v>145</v>
      </c>
      <c r="O4" s="152" t="s">
        <v>146</v>
      </c>
      <c r="Q4" s="50"/>
    </row>
    <row r="5" spans="1:17" ht="17.100000000000001" customHeight="1" thickTop="1" x14ac:dyDescent="0.15">
      <c r="B5" s="191" t="s">
        <v>22</v>
      </c>
      <c r="C5" s="192">
        <v>17714</v>
      </c>
      <c r="D5" s="193">
        <v>18406</v>
      </c>
      <c r="E5" s="193">
        <v>19648</v>
      </c>
      <c r="F5" s="193">
        <v>18449</v>
      </c>
      <c r="G5" s="193">
        <v>18120</v>
      </c>
      <c r="H5" s="193"/>
      <c r="I5" s="194"/>
      <c r="J5" s="194"/>
      <c r="K5" s="193"/>
      <c r="L5" s="193"/>
      <c r="M5" s="193"/>
      <c r="N5" s="193"/>
      <c r="O5" s="195">
        <f>SUM(C5:N5)</f>
        <v>92337</v>
      </c>
      <c r="P5" s="31"/>
    </row>
    <row r="6" spans="1:17" ht="17.100000000000001" customHeight="1" x14ac:dyDescent="0.15">
      <c r="B6" s="186" t="s">
        <v>23</v>
      </c>
      <c r="C6" s="187">
        <v>1730</v>
      </c>
      <c r="D6" s="188">
        <v>1928</v>
      </c>
      <c r="E6" s="188">
        <v>1840</v>
      </c>
      <c r="F6" s="188">
        <v>1822</v>
      </c>
      <c r="G6" s="188">
        <v>1751</v>
      </c>
      <c r="H6" s="188"/>
      <c r="I6" s="189"/>
      <c r="J6" s="189"/>
      <c r="K6" s="188"/>
      <c r="L6" s="188"/>
      <c r="M6" s="188"/>
      <c r="N6" s="188"/>
      <c r="O6" s="190">
        <f>SUM(C6:N6)</f>
        <v>9071</v>
      </c>
      <c r="P6" s="31"/>
    </row>
    <row r="7" spans="1:17" ht="17.100000000000001" customHeight="1" x14ac:dyDescent="0.15">
      <c r="B7" s="157" t="s">
        <v>24</v>
      </c>
      <c r="C7" s="154">
        <v>735</v>
      </c>
      <c r="D7" s="145">
        <v>798</v>
      </c>
      <c r="E7" s="145">
        <v>847</v>
      </c>
      <c r="F7" s="145">
        <v>798</v>
      </c>
      <c r="G7" s="145">
        <v>702</v>
      </c>
      <c r="H7" s="145"/>
      <c r="I7" s="146"/>
      <c r="J7" s="146"/>
      <c r="K7" s="145"/>
      <c r="L7" s="145"/>
      <c r="M7" s="145"/>
      <c r="N7" s="145"/>
      <c r="O7" s="147">
        <f t="shared" ref="O7:O56" si="0">SUM(C7:N7)</f>
        <v>3880</v>
      </c>
      <c r="P7" s="31"/>
    </row>
    <row r="8" spans="1:17" ht="17.100000000000001" customHeight="1" x14ac:dyDescent="0.15">
      <c r="B8" s="157" t="s">
        <v>25</v>
      </c>
      <c r="C8" s="154">
        <v>8469</v>
      </c>
      <c r="D8" s="145">
        <v>8183</v>
      </c>
      <c r="E8" s="145">
        <v>8709</v>
      </c>
      <c r="F8" s="145">
        <v>8518</v>
      </c>
      <c r="G8" s="145">
        <v>8861</v>
      </c>
      <c r="H8" s="145"/>
      <c r="I8" s="146"/>
      <c r="J8" s="146"/>
      <c r="K8" s="145"/>
      <c r="L8" s="145"/>
      <c r="M8" s="145"/>
      <c r="N8" s="145"/>
      <c r="O8" s="147">
        <f t="shared" si="0"/>
        <v>42740</v>
      </c>
      <c r="P8" s="31"/>
    </row>
    <row r="9" spans="1:17" ht="17.100000000000001" customHeight="1" x14ac:dyDescent="0.15">
      <c r="B9" s="159" t="s">
        <v>26</v>
      </c>
      <c r="C9" s="160">
        <v>6780</v>
      </c>
      <c r="D9" s="161">
        <v>7497</v>
      </c>
      <c r="E9" s="161">
        <v>8252</v>
      </c>
      <c r="F9" s="161">
        <v>7311</v>
      </c>
      <c r="G9" s="161">
        <v>6806</v>
      </c>
      <c r="H9" s="161"/>
      <c r="I9" s="162"/>
      <c r="J9" s="196"/>
      <c r="K9" s="161"/>
      <c r="L9" s="161"/>
      <c r="M9" s="161"/>
      <c r="N9" s="161"/>
      <c r="O9" s="163">
        <f t="shared" si="0"/>
        <v>36646</v>
      </c>
      <c r="P9" s="31"/>
    </row>
    <row r="10" spans="1:17" ht="17.100000000000001" customHeight="1" x14ac:dyDescent="0.15">
      <c r="B10" s="197" t="s">
        <v>27</v>
      </c>
      <c r="C10" s="198">
        <v>3307</v>
      </c>
      <c r="D10" s="199">
        <v>3391</v>
      </c>
      <c r="E10" s="199">
        <v>3915</v>
      </c>
      <c r="F10" s="199">
        <v>3344</v>
      </c>
      <c r="G10" s="199">
        <v>3043</v>
      </c>
      <c r="H10" s="199"/>
      <c r="I10" s="200"/>
      <c r="J10" s="200"/>
      <c r="K10" s="199"/>
      <c r="L10" s="199"/>
      <c r="M10" s="199"/>
      <c r="N10" s="199"/>
      <c r="O10" s="201">
        <f t="shared" si="0"/>
        <v>17000</v>
      </c>
      <c r="P10" s="31"/>
    </row>
    <row r="11" spans="1:17" ht="17.100000000000001" customHeight="1" x14ac:dyDescent="0.15">
      <c r="B11" s="197" t="s">
        <v>28</v>
      </c>
      <c r="C11" s="198">
        <v>4852</v>
      </c>
      <c r="D11" s="199">
        <v>5249</v>
      </c>
      <c r="E11" s="199">
        <v>5816</v>
      </c>
      <c r="F11" s="199">
        <v>4745</v>
      </c>
      <c r="G11" s="199">
        <v>4941</v>
      </c>
      <c r="H11" s="199"/>
      <c r="I11" s="200"/>
      <c r="J11" s="200"/>
      <c r="K11" s="199"/>
      <c r="L11" s="199"/>
      <c r="M11" s="199"/>
      <c r="N11" s="199"/>
      <c r="O11" s="201">
        <f t="shared" si="0"/>
        <v>25603</v>
      </c>
      <c r="P11" s="31"/>
    </row>
    <row r="12" spans="1:17" ht="17.100000000000001" customHeight="1" x14ac:dyDescent="0.15">
      <c r="B12" s="186" t="s">
        <v>29</v>
      </c>
      <c r="C12" s="187">
        <v>220</v>
      </c>
      <c r="D12" s="188">
        <v>209</v>
      </c>
      <c r="E12" s="188">
        <v>215</v>
      </c>
      <c r="F12" s="188">
        <v>137</v>
      </c>
      <c r="G12" s="188">
        <v>148</v>
      </c>
      <c r="H12" s="188"/>
      <c r="I12" s="189"/>
      <c r="J12" s="189"/>
      <c r="K12" s="188"/>
      <c r="L12" s="188"/>
      <c r="M12" s="188"/>
      <c r="N12" s="188"/>
      <c r="O12" s="190">
        <f t="shared" si="0"/>
        <v>929</v>
      </c>
      <c r="P12" s="31"/>
    </row>
    <row r="13" spans="1:17" ht="17.100000000000001" customHeight="1" x14ac:dyDescent="0.15">
      <c r="B13" s="157" t="s">
        <v>30</v>
      </c>
      <c r="C13" s="154">
        <v>1227</v>
      </c>
      <c r="D13" s="145">
        <v>1333</v>
      </c>
      <c r="E13" s="145">
        <v>1619</v>
      </c>
      <c r="F13" s="145">
        <v>1328</v>
      </c>
      <c r="G13" s="145">
        <v>1494</v>
      </c>
      <c r="H13" s="145"/>
      <c r="I13" s="146"/>
      <c r="J13" s="146"/>
      <c r="K13" s="145"/>
      <c r="L13" s="145"/>
      <c r="M13" s="145"/>
      <c r="N13" s="145"/>
      <c r="O13" s="147">
        <f t="shared" si="0"/>
        <v>7001</v>
      </c>
      <c r="P13" s="31"/>
    </row>
    <row r="14" spans="1:17" ht="17.100000000000001" customHeight="1" x14ac:dyDescent="0.15">
      <c r="B14" s="157" t="s">
        <v>31</v>
      </c>
      <c r="C14" s="154">
        <v>2682</v>
      </c>
      <c r="D14" s="145">
        <v>2986</v>
      </c>
      <c r="E14" s="145">
        <v>3132</v>
      </c>
      <c r="F14" s="145">
        <v>2574</v>
      </c>
      <c r="G14" s="145">
        <v>2606</v>
      </c>
      <c r="H14" s="145"/>
      <c r="I14" s="146"/>
      <c r="J14" s="146"/>
      <c r="K14" s="145"/>
      <c r="L14" s="145"/>
      <c r="M14" s="145"/>
      <c r="N14" s="145"/>
      <c r="O14" s="147">
        <f t="shared" si="0"/>
        <v>13980</v>
      </c>
      <c r="P14" s="31"/>
    </row>
    <row r="15" spans="1:17" ht="17.100000000000001" customHeight="1" x14ac:dyDescent="0.15">
      <c r="B15" s="159" t="s">
        <v>26</v>
      </c>
      <c r="C15" s="160">
        <v>723</v>
      </c>
      <c r="D15" s="161">
        <v>721</v>
      </c>
      <c r="E15" s="161">
        <v>850</v>
      </c>
      <c r="F15" s="161">
        <v>706</v>
      </c>
      <c r="G15" s="161">
        <v>693</v>
      </c>
      <c r="H15" s="161"/>
      <c r="I15" s="162"/>
      <c r="J15" s="162"/>
      <c r="K15" s="161"/>
      <c r="L15" s="161"/>
      <c r="M15" s="161"/>
      <c r="N15" s="161"/>
      <c r="O15" s="163">
        <f t="shared" si="0"/>
        <v>3693</v>
      </c>
      <c r="P15" s="31"/>
    </row>
    <row r="16" spans="1:17" ht="17.100000000000001" customHeight="1" x14ac:dyDescent="0.15">
      <c r="B16" s="197" t="s">
        <v>32</v>
      </c>
      <c r="C16" s="198">
        <v>4957</v>
      </c>
      <c r="D16" s="199">
        <v>5146</v>
      </c>
      <c r="E16" s="199">
        <v>5535</v>
      </c>
      <c r="F16" s="199">
        <v>5032</v>
      </c>
      <c r="G16" s="199">
        <v>4646</v>
      </c>
      <c r="H16" s="199"/>
      <c r="I16" s="200"/>
      <c r="J16" s="200"/>
      <c r="K16" s="199"/>
      <c r="L16" s="199"/>
      <c r="M16" s="199"/>
      <c r="N16" s="199"/>
      <c r="O16" s="201">
        <f t="shared" si="0"/>
        <v>25316</v>
      </c>
      <c r="P16" s="31"/>
    </row>
    <row r="17" spans="1:17" ht="17.100000000000001" customHeight="1" x14ac:dyDescent="0.15">
      <c r="B17" s="186" t="s">
        <v>33</v>
      </c>
      <c r="C17" s="187">
        <v>3710</v>
      </c>
      <c r="D17" s="188">
        <v>3853</v>
      </c>
      <c r="E17" s="188">
        <v>4260</v>
      </c>
      <c r="F17" s="188">
        <v>3643</v>
      </c>
      <c r="G17" s="188">
        <v>3422</v>
      </c>
      <c r="H17" s="188"/>
      <c r="I17" s="189"/>
      <c r="J17" s="189"/>
      <c r="K17" s="188"/>
      <c r="L17" s="188"/>
      <c r="M17" s="188"/>
      <c r="N17" s="188"/>
      <c r="O17" s="190">
        <f t="shared" si="0"/>
        <v>18888</v>
      </c>
      <c r="P17" s="31"/>
    </row>
    <row r="18" spans="1:17" ht="17.100000000000001" customHeight="1" x14ac:dyDescent="0.15">
      <c r="B18" s="159" t="s">
        <v>26</v>
      </c>
      <c r="C18" s="160">
        <v>1247</v>
      </c>
      <c r="D18" s="161">
        <v>1293</v>
      </c>
      <c r="E18" s="161">
        <v>1275</v>
      </c>
      <c r="F18" s="161">
        <v>1389</v>
      </c>
      <c r="G18" s="161">
        <v>1224</v>
      </c>
      <c r="H18" s="161"/>
      <c r="I18" s="162"/>
      <c r="J18" s="162"/>
      <c r="K18" s="161"/>
      <c r="L18" s="161"/>
      <c r="M18" s="161"/>
      <c r="N18" s="161"/>
      <c r="O18" s="163">
        <f t="shared" si="0"/>
        <v>6428</v>
      </c>
      <c r="P18" s="31"/>
    </row>
    <row r="19" spans="1:17" ht="17.100000000000001" customHeight="1" x14ac:dyDescent="0.15">
      <c r="B19" s="197" t="s">
        <v>34</v>
      </c>
      <c r="C19" s="198">
        <v>2417</v>
      </c>
      <c r="D19" s="199">
        <v>2508</v>
      </c>
      <c r="E19" s="199">
        <v>2732</v>
      </c>
      <c r="F19" s="199">
        <v>2697</v>
      </c>
      <c r="G19" s="199">
        <v>2413</v>
      </c>
      <c r="H19" s="199"/>
      <c r="I19" s="200"/>
      <c r="J19" s="200"/>
      <c r="K19" s="199"/>
      <c r="L19" s="199"/>
      <c r="M19" s="199"/>
      <c r="N19" s="199"/>
      <c r="O19" s="201">
        <f t="shared" si="0"/>
        <v>12767</v>
      </c>
      <c r="P19" s="31"/>
    </row>
    <row r="20" spans="1:17" ht="17.100000000000001" customHeight="1" x14ac:dyDescent="0.15">
      <c r="B20" s="197" t="s">
        <v>35</v>
      </c>
      <c r="C20" s="198">
        <v>8091</v>
      </c>
      <c r="D20" s="199">
        <v>8180</v>
      </c>
      <c r="E20" s="199">
        <v>8913</v>
      </c>
      <c r="F20" s="199">
        <v>8430</v>
      </c>
      <c r="G20" s="199">
        <v>8003</v>
      </c>
      <c r="H20" s="199"/>
      <c r="I20" s="200"/>
      <c r="J20" s="200"/>
      <c r="K20" s="199"/>
      <c r="L20" s="199"/>
      <c r="M20" s="199"/>
      <c r="N20" s="199"/>
      <c r="O20" s="201">
        <f t="shared" si="0"/>
        <v>41617</v>
      </c>
      <c r="P20" s="31"/>
    </row>
    <row r="21" spans="1:17" ht="17.100000000000001" customHeight="1" x14ac:dyDescent="0.15">
      <c r="B21" s="197" t="s">
        <v>36</v>
      </c>
      <c r="C21" s="198">
        <v>12852</v>
      </c>
      <c r="D21" s="199">
        <v>12883</v>
      </c>
      <c r="E21" s="199">
        <v>14585</v>
      </c>
      <c r="F21" s="199">
        <v>13070</v>
      </c>
      <c r="G21" s="199">
        <v>12024</v>
      </c>
      <c r="H21" s="199"/>
      <c r="I21" s="200"/>
      <c r="J21" s="200"/>
      <c r="K21" s="199"/>
      <c r="L21" s="199"/>
      <c r="M21" s="199"/>
      <c r="N21" s="199"/>
      <c r="O21" s="201">
        <f t="shared" si="0"/>
        <v>65414</v>
      </c>
      <c r="P21" s="31"/>
    </row>
    <row r="22" spans="1:17" ht="17.100000000000001" customHeight="1" x14ac:dyDescent="0.15">
      <c r="B22" s="186" t="s">
        <v>37</v>
      </c>
      <c r="C22" s="187">
        <v>8131</v>
      </c>
      <c r="D22" s="188">
        <v>8334</v>
      </c>
      <c r="E22" s="188">
        <v>9569</v>
      </c>
      <c r="F22" s="188">
        <v>8283</v>
      </c>
      <c r="G22" s="188">
        <v>7657</v>
      </c>
      <c r="H22" s="188"/>
      <c r="I22" s="189"/>
      <c r="J22" s="189"/>
      <c r="K22" s="188"/>
      <c r="L22" s="188"/>
      <c r="M22" s="188"/>
      <c r="N22" s="188"/>
      <c r="O22" s="190">
        <f t="shared" si="0"/>
        <v>41974</v>
      </c>
      <c r="P22" s="31"/>
    </row>
    <row r="23" spans="1:17" ht="17.100000000000001" customHeight="1" x14ac:dyDescent="0.15">
      <c r="B23" s="159" t="s">
        <v>38</v>
      </c>
      <c r="C23" s="160">
        <v>4721</v>
      </c>
      <c r="D23" s="161">
        <v>4549</v>
      </c>
      <c r="E23" s="161">
        <v>5016</v>
      </c>
      <c r="F23" s="161">
        <v>4787</v>
      </c>
      <c r="G23" s="161">
        <v>4367</v>
      </c>
      <c r="H23" s="161"/>
      <c r="I23" s="162"/>
      <c r="J23" s="162"/>
      <c r="K23" s="161"/>
      <c r="L23" s="161"/>
      <c r="M23" s="161"/>
      <c r="N23" s="161"/>
      <c r="O23" s="163">
        <f t="shared" si="0"/>
        <v>23440</v>
      </c>
      <c r="P23" s="31"/>
    </row>
    <row r="24" spans="1:17" s="66" customFormat="1" ht="20.100000000000001" customHeight="1" x14ac:dyDescent="0.15">
      <c r="B24" s="169" t="s">
        <v>18</v>
      </c>
      <c r="C24" s="170">
        <v>54190</v>
      </c>
      <c r="D24" s="171">
        <v>55763</v>
      </c>
      <c r="E24" s="171">
        <v>61144</v>
      </c>
      <c r="F24" s="171">
        <v>55767</v>
      </c>
      <c r="G24" s="171">
        <v>53190</v>
      </c>
      <c r="H24" s="171"/>
      <c r="I24" s="172"/>
      <c r="J24" s="172"/>
      <c r="K24" s="171"/>
      <c r="L24" s="171"/>
      <c r="M24" s="171"/>
      <c r="N24" s="171"/>
      <c r="O24" s="173">
        <f>O5+O10+O11+O16+O19+O20+O21</f>
        <v>280054</v>
      </c>
      <c r="P24" s="67"/>
      <c r="Q24" s="67"/>
    </row>
    <row r="25" spans="1:17" ht="5.0999999999999996" customHeight="1" x14ac:dyDescent="0.15">
      <c r="B25" s="164"/>
      <c r="C25" s="165"/>
      <c r="D25" s="166"/>
      <c r="E25" s="166"/>
      <c r="F25" s="166"/>
      <c r="G25" s="166"/>
      <c r="H25" s="166"/>
      <c r="I25" s="167"/>
      <c r="J25" s="167"/>
      <c r="K25" s="166"/>
      <c r="L25" s="166"/>
      <c r="M25" s="166"/>
      <c r="N25" s="166"/>
      <c r="O25" s="168"/>
      <c r="P25" s="31"/>
    </row>
    <row r="26" spans="1:17" ht="17.100000000000001" customHeight="1" x14ac:dyDescent="0.15">
      <c r="A26" s="34"/>
      <c r="B26" s="202" t="s">
        <v>39</v>
      </c>
      <c r="C26" s="203">
        <v>173919</v>
      </c>
      <c r="D26" s="204">
        <v>181368</v>
      </c>
      <c r="E26" s="204">
        <v>183629</v>
      </c>
      <c r="F26" s="204">
        <v>194758</v>
      </c>
      <c r="G26" s="204">
        <v>159734</v>
      </c>
      <c r="H26" s="204"/>
      <c r="I26" s="205"/>
      <c r="J26" s="205"/>
      <c r="K26" s="204"/>
      <c r="L26" s="204"/>
      <c r="M26" s="204"/>
      <c r="N26" s="204"/>
      <c r="O26" s="206">
        <f>SUM(C26:N26)</f>
        <v>893408</v>
      </c>
      <c r="P26" s="31"/>
    </row>
    <row r="27" spans="1:17" ht="17.100000000000001" customHeight="1" x14ac:dyDescent="0.15">
      <c r="A27" s="34"/>
      <c r="B27" s="186" t="s">
        <v>40</v>
      </c>
      <c r="C27" s="187">
        <v>104711</v>
      </c>
      <c r="D27" s="188">
        <v>104533</v>
      </c>
      <c r="E27" s="188">
        <v>99995</v>
      </c>
      <c r="F27" s="188">
        <v>115339</v>
      </c>
      <c r="G27" s="188">
        <v>92584</v>
      </c>
      <c r="H27" s="188"/>
      <c r="I27" s="189"/>
      <c r="J27" s="189"/>
      <c r="K27" s="188"/>
      <c r="L27" s="188"/>
      <c r="M27" s="188"/>
      <c r="N27" s="188"/>
      <c r="O27" s="190">
        <f>SUM(C27:N27)</f>
        <v>517162</v>
      </c>
      <c r="P27" s="31"/>
    </row>
    <row r="28" spans="1:17" ht="17.100000000000001" customHeight="1" x14ac:dyDescent="0.15">
      <c r="B28" s="157" t="s">
        <v>41</v>
      </c>
      <c r="C28" s="154">
        <v>56334</v>
      </c>
      <c r="D28" s="145">
        <v>62608</v>
      </c>
      <c r="E28" s="145">
        <v>68811</v>
      </c>
      <c r="F28" s="145">
        <v>61482</v>
      </c>
      <c r="G28" s="145">
        <v>51645</v>
      </c>
      <c r="H28" s="145"/>
      <c r="I28" s="146"/>
      <c r="J28" s="146"/>
      <c r="K28" s="145"/>
      <c r="L28" s="145"/>
      <c r="M28" s="145"/>
      <c r="N28" s="145"/>
      <c r="O28" s="147">
        <f t="shared" si="0"/>
        <v>300880</v>
      </c>
      <c r="P28" s="31"/>
    </row>
    <row r="29" spans="1:17" ht="17.100000000000001" customHeight="1" x14ac:dyDescent="0.15">
      <c r="B29" s="159" t="s">
        <v>42</v>
      </c>
      <c r="C29" s="160">
        <v>12874</v>
      </c>
      <c r="D29" s="161">
        <v>14227</v>
      </c>
      <c r="E29" s="161">
        <v>14823</v>
      </c>
      <c r="F29" s="161">
        <v>17937</v>
      </c>
      <c r="G29" s="161">
        <v>15505</v>
      </c>
      <c r="H29" s="161"/>
      <c r="I29" s="162"/>
      <c r="J29" s="162"/>
      <c r="K29" s="161"/>
      <c r="L29" s="161"/>
      <c r="M29" s="161"/>
      <c r="N29" s="161"/>
      <c r="O29" s="163">
        <f t="shared" si="0"/>
        <v>75366</v>
      </c>
      <c r="P29" s="31"/>
    </row>
    <row r="30" spans="1:17" ht="17.100000000000001" customHeight="1" x14ac:dyDescent="0.15">
      <c r="A30" s="37"/>
      <c r="B30" s="197" t="s">
        <v>43</v>
      </c>
      <c r="C30" s="198">
        <v>70739</v>
      </c>
      <c r="D30" s="199">
        <v>73146</v>
      </c>
      <c r="E30" s="199">
        <v>82966</v>
      </c>
      <c r="F30" s="199">
        <v>75865</v>
      </c>
      <c r="G30" s="199">
        <v>72237</v>
      </c>
      <c r="H30" s="199"/>
      <c r="I30" s="200"/>
      <c r="J30" s="200"/>
      <c r="K30" s="199"/>
      <c r="L30" s="199"/>
      <c r="M30" s="199"/>
      <c r="N30" s="199"/>
      <c r="O30" s="201">
        <f t="shared" si="0"/>
        <v>374953</v>
      </c>
      <c r="P30" s="31"/>
    </row>
    <row r="31" spans="1:17" ht="17.100000000000001" customHeight="1" x14ac:dyDescent="0.15">
      <c r="A31" s="38"/>
      <c r="B31" s="186" t="s">
        <v>23</v>
      </c>
      <c r="C31" s="187">
        <v>43479</v>
      </c>
      <c r="D31" s="188">
        <v>42809</v>
      </c>
      <c r="E31" s="188">
        <v>48982</v>
      </c>
      <c r="F31" s="188">
        <v>45576</v>
      </c>
      <c r="G31" s="188">
        <v>42780</v>
      </c>
      <c r="H31" s="188"/>
      <c r="I31" s="189"/>
      <c r="J31" s="189"/>
      <c r="K31" s="188"/>
      <c r="L31" s="188"/>
      <c r="M31" s="188"/>
      <c r="N31" s="188"/>
      <c r="O31" s="190">
        <f t="shared" si="0"/>
        <v>223626</v>
      </c>
      <c r="P31" s="31"/>
    </row>
    <row r="32" spans="1:17" ht="17.100000000000001" customHeight="1" x14ac:dyDescent="0.15">
      <c r="A32" s="38"/>
      <c r="B32" s="157" t="s">
        <v>44</v>
      </c>
      <c r="C32" s="155" t="s">
        <v>165</v>
      </c>
      <c r="D32" s="148" t="s">
        <v>165</v>
      </c>
      <c r="E32" s="148" t="s">
        <v>165</v>
      </c>
      <c r="F32" s="148" t="s">
        <v>165</v>
      </c>
      <c r="G32" s="148" t="s">
        <v>165</v>
      </c>
      <c r="H32" s="148"/>
      <c r="I32" s="149"/>
      <c r="J32" s="149"/>
      <c r="K32" s="148"/>
      <c r="L32" s="148"/>
      <c r="M32" s="148"/>
      <c r="N32" s="148"/>
      <c r="O32" s="150" t="s">
        <v>150</v>
      </c>
      <c r="P32" s="31"/>
    </row>
    <row r="33" spans="1:16" ht="17.100000000000001" customHeight="1" x14ac:dyDescent="0.15">
      <c r="A33" s="37"/>
      <c r="B33" s="158" t="s">
        <v>156</v>
      </c>
      <c r="C33" s="155" t="s">
        <v>165</v>
      </c>
      <c r="D33" s="148" t="s">
        <v>165</v>
      </c>
      <c r="E33" s="148" t="s">
        <v>165</v>
      </c>
      <c r="F33" s="148" t="s">
        <v>165</v>
      </c>
      <c r="G33" s="148" t="s">
        <v>165</v>
      </c>
      <c r="H33" s="148"/>
      <c r="I33" s="149"/>
      <c r="J33" s="149"/>
      <c r="K33" s="148"/>
      <c r="L33" s="148"/>
      <c r="M33" s="148"/>
      <c r="N33" s="148"/>
      <c r="O33" s="150" t="s">
        <v>150</v>
      </c>
      <c r="P33" s="31"/>
    </row>
    <row r="34" spans="1:16" ht="17.100000000000001" customHeight="1" x14ac:dyDescent="0.15">
      <c r="A34" s="37"/>
      <c r="B34" s="207" t="s">
        <v>157</v>
      </c>
      <c r="C34" s="160">
        <v>18317</v>
      </c>
      <c r="D34" s="161">
        <v>20394</v>
      </c>
      <c r="E34" s="161">
        <v>21730</v>
      </c>
      <c r="F34" s="161">
        <v>20864</v>
      </c>
      <c r="G34" s="208">
        <v>19636</v>
      </c>
      <c r="H34" s="208"/>
      <c r="I34" s="162"/>
      <c r="J34" s="162"/>
      <c r="K34" s="161"/>
      <c r="L34" s="161"/>
      <c r="M34" s="161"/>
      <c r="N34" s="161"/>
      <c r="O34" s="163">
        <f t="shared" si="0"/>
        <v>100941</v>
      </c>
      <c r="P34" s="31"/>
    </row>
    <row r="35" spans="1:16" ht="17.100000000000001" customHeight="1" x14ac:dyDescent="0.15">
      <c r="A35" s="34"/>
      <c r="B35" s="197" t="s">
        <v>45</v>
      </c>
      <c r="C35" s="198">
        <v>169666</v>
      </c>
      <c r="D35" s="199">
        <v>183278</v>
      </c>
      <c r="E35" s="199">
        <v>192622</v>
      </c>
      <c r="F35" s="199">
        <v>183229</v>
      </c>
      <c r="G35" s="199">
        <v>163854</v>
      </c>
      <c r="H35" s="199"/>
      <c r="I35" s="200"/>
      <c r="J35" s="200"/>
      <c r="K35" s="199"/>
      <c r="L35" s="199"/>
      <c r="M35" s="199"/>
      <c r="N35" s="199"/>
      <c r="O35" s="201">
        <f t="shared" si="0"/>
        <v>892649</v>
      </c>
      <c r="P35" s="31"/>
    </row>
    <row r="36" spans="1:16" ht="17.100000000000001" customHeight="1" x14ac:dyDescent="0.15">
      <c r="B36" s="197" t="s">
        <v>46</v>
      </c>
      <c r="C36" s="198">
        <v>6967</v>
      </c>
      <c r="D36" s="199">
        <v>7212</v>
      </c>
      <c r="E36" s="199">
        <v>8373</v>
      </c>
      <c r="F36" s="199">
        <v>8419</v>
      </c>
      <c r="G36" s="199">
        <v>6066</v>
      </c>
      <c r="H36" s="199"/>
      <c r="I36" s="200"/>
      <c r="J36" s="200"/>
      <c r="K36" s="199"/>
      <c r="L36" s="199"/>
      <c r="M36" s="199"/>
      <c r="N36" s="199"/>
      <c r="O36" s="201">
        <f t="shared" si="0"/>
        <v>37037</v>
      </c>
      <c r="P36" s="31"/>
    </row>
    <row r="37" spans="1:16" ht="17.100000000000001" customHeight="1" x14ac:dyDescent="0.15">
      <c r="B37" s="197" t="s">
        <v>47</v>
      </c>
      <c r="C37" s="198">
        <v>7190</v>
      </c>
      <c r="D37" s="199">
        <v>8197</v>
      </c>
      <c r="E37" s="199">
        <v>10015</v>
      </c>
      <c r="F37" s="199">
        <v>9593</v>
      </c>
      <c r="G37" s="199">
        <v>8320</v>
      </c>
      <c r="H37" s="199"/>
      <c r="I37" s="200"/>
      <c r="J37" s="200"/>
      <c r="K37" s="199"/>
      <c r="L37" s="199"/>
      <c r="M37" s="199"/>
      <c r="N37" s="199"/>
      <c r="O37" s="201">
        <f t="shared" si="0"/>
        <v>43315</v>
      </c>
      <c r="P37" s="31"/>
    </row>
    <row r="38" spans="1:16" ht="17.100000000000001" customHeight="1" x14ac:dyDescent="0.15">
      <c r="B38" s="186" t="s">
        <v>23</v>
      </c>
      <c r="C38" s="187">
        <v>4336</v>
      </c>
      <c r="D38" s="188">
        <v>5670</v>
      </c>
      <c r="E38" s="188">
        <v>6868</v>
      </c>
      <c r="F38" s="188">
        <v>6726</v>
      </c>
      <c r="G38" s="188">
        <v>5975</v>
      </c>
      <c r="H38" s="188"/>
      <c r="I38" s="189"/>
      <c r="J38" s="189"/>
      <c r="K38" s="188"/>
      <c r="L38" s="188"/>
      <c r="M38" s="188"/>
      <c r="N38" s="188"/>
      <c r="O38" s="190">
        <f t="shared" si="0"/>
        <v>29575</v>
      </c>
      <c r="P38" s="31"/>
    </row>
    <row r="39" spans="1:16" ht="17.100000000000001" customHeight="1" x14ac:dyDescent="0.15">
      <c r="B39" s="159" t="s">
        <v>26</v>
      </c>
      <c r="C39" s="160">
        <v>2854</v>
      </c>
      <c r="D39" s="161">
        <v>2527</v>
      </c>
      <c r="E39" s="161">
        <v>3147</v>
      </c>
      <c r="F39" s="161">
        <v>2867</v>
      </c>
      <c r="G39" s="161">
        <v>2345</v>
      </c>
      <c r="H39" s="161"/>
      <c r="I39" s="162"/>
      <c r="J39" s="162"/>
      <c r="K39" s="161"/>
      <c r="L39" s="161"/>
      <c r="M39" s="161"/>
      <c r="N39" s="161"/>
      <c r="O39" s="163">
        <f t="shared" si="0"/>
        <v>13740</v>
      </c>
      <c r="P39" s="31"/>
    </row>
    <row r="40" spans="1:16" ht="17.100000000000001" customHeight="1" x14ac:dyDescent="0.15">
      <c r="B40" s="197" t="s">
        <v>48</v>
      </c>
      <c r="C40" s="198">
        <v>9774</v>
      </c>
      <c r="D40" s="199">
        <v>10439</v>
      </c>
      <c r="E40" s="199">
        <v>10736</v>
      </c>
      <c r="F40" s="199">
        <v>9863</v>
      </c>
      <c r="G40" s="199">
        <v>9342</v>
      </c>
      <c r="H40" s="199"/>
      <c r="I40" s="200"/>
      <c r="J40" s="200"/>
      <c r="K40" s="199"/>
      <c r="L40" s="199"/>
      <c r="M40" s="199"/>
      <c r="N40" s="199"/>
      <c r="O40" s="201">
        <f t="shared" si="0"/>
        <v>50154</v>
      </c>
      <c r="P40" s="31"/>
    </row>
    <row r="41" spans="1:16" ht="17.100000000000001" customHeight="1" x14ac:dyDescent="0.15">
      <c r="B41" s="197" t="s">
        <v>49</v>
      </c>
      <c r="C41" s="198">
        <v>126154</v>
      </c>
      <c r="D41" s="199">
        <v>127701</v>
      </c>
      <c r="E41" s="199">
        <v>138844</v>
      </c>
      <c r="F41" s="199">
        <v>124948</v>
      </c>
      <c r="G41" s="199">
        <v>117176</v>
      </c>
      <c r="H41" s="199"/>
      <c r="I41" s="200"/>
      <c r="J41" s="200"/>
      <c r="K41" s="199"/>
      <c r="L41" s="199"/>
      <c r="M41" s="199"/>
      <c r="N41" s="199"/>
      <c r="O41" s="201">
        <f t="shared" si="0"/>
        <v>634823</v>
      </c>
      <c r="P41" s="31"/>
    </row>
    <row r="42" spans="1:16" ht="17.100000000000001" customHeight="1" x14ac:dyDescent="0.15">
      <c r="B42" s="186" t="s">
        <v>50</v>
      </c>
      <c r="C42" s="187">
        <v>109178</v>
      </c>
      <c r="D42" s="188">
        <v>109684</v>
      </c>
      <c r="E42" s="188">
        <v>119324</v>
      </c>
      <c r="F42" s="188">
        <v>106613</v>
      </c>
      <c r="G42" s="188">
        <v>102092</v>
      </c>
      <c r="H42" s="188"/>
      <c r="I42" s="189"/>
      <c r="J42" s="189"/>
      <c r="K42" s="188"/>
      <c r="L42" s="188"/>
      <c r="M42" s="188"/>
      <c r="N42" s="188"/>
      <c r="O42" s="190">
        <f t="shared" si="0"/>
        <v>546891</v>
      </c>
      <c r="P42" s="31"/>
    </row>
    <row r="43" spans="1:16" ht="17.100000000000001" customHeight="1" x14ac:dyDescent="0.15">
      <c r="B43" s="157" t="s">
        <v>51</v>
      </c>
      <c r="C43" s="154">
        <v>7751</v>
      </c>
      <c r="D43" s="145">
        <v>8107</v>
      </c>
      <c r="E43" s="145">
        <v>7785</v>
      </c>
      <c r="F43" s="145">
        <v>8637</v>
      </c>
      <c r="G43" s="145">
        <v>5943</v>
      </c>
      <c r="H43" s="145"/>
      <c r="I43" s="146"/>
      <c r="J43" s="146"/>
      <c r="K43" s="145"/>
      <c r="L43" s="145"/>
      <c r="M43" s="145"/>
      <c r="N43" s="145"/>
      <c r="O43" s="147">
        <f t="shared" si="0"/>
        <v>38223</v>
      </c>
      <c r="P43" s="31"/>
    </row>
    <row r="44" spans="1:16" ht="17.100000000000001" customHeight="1" x14ac:dyDescent="0.15">
      <c r="B44" s="159" t="s">
        <v>52</v>
      </c>
      <c r="C44" s="160">
        <v>9225</v>
      </c>
      <c r="D44" s="161">
        <v>9910</v>
      </c>
      <c r="E44" s="161">
        <v>11735</v>
      </c>
      <c r="F44" s="161">
        <v>9698</v>
      </c>
      <c r="G44" s="161">
        <v>9141</v>
      </c>
      <c r="H44" s="161"/>
      <c r="I44" s="162"/>
      <c r="J44" s="162"/>
      <c r="K44" s="161"/>
      <c r="L44" s="161"/>
      <c r="M44" s="161"/>
      <c r="N44" s="161"/>
      <c r="O44" s="163">
        <f t="shared" si="0"/>
        <v>49709</v>
      </c>
      <c r="P44" s="31"/>
    </row>
    <row r="45" spans="1:16" ht="17.100000000000001" customHeight="1" x14ac:dyDescent="0.15">
      <c r="B45" s="197" t="s">
        <v>53</v>
      </c>
      <c r="C45" s="198">
        <v>13782</v>
      </c>
      <c r="D45" s="199">
        <v>13782</v>
      </c>
      <c r="E45" s="199">
        <v>14301</v>
      </c>
      <c r="F45" s="199">
        <v>14145</v>
      </c>
      <c r="G45" s="199">
        <v>13948</v>
      </c>
      <c r="H45" s="199"/>
      <c r="I45" s="200"/>
      <c r="J45" s="200"/>
      <c r="K45" s="199"/>
      <c r="L45" s="199"/>
      <c r="M45" s="199"/>
      <c r="N45" s="213"/>
      <c r="O45" s="201">
        <f t="shared" si="0"/>
        <v>69958</v>
      </c>
      <c r="P45" s="31"/>
    </row>
    <row r="46" spans="1:16" ht="17.100000000000001" customHeight="1" x14ac:dyDescent="0.15">
      <c r="B46" s="197" t="s">
        <v>54</v>
      </c>
      <c r="C46" s="198">
        <v>2712</v>
      </c>
      <c r="D46" s="199">
        <v>3010</v>
      </c>
      <c r="E46" s="199">
        <v>3183</v>
      </c>
      <c r="F46" s="199">
        <v>2846</v>
      </c>
      <c r="G46" s="199">
        <v>2484</v>
      </c>
      <c r="H46" s="199"/>
      <c r="I46" s="200"/>
      <c r="J46" s="200"/>
      <c r="K46" s="199"/>
      <c r="L46" s="199"/>
      <c r="M46" s="199"/>
      <c r="N46" s="213"/>
      <c r="O46" s="201">
        <f t="shared" si="0"/>
        <v>14235</v>
      </c>
      <c r="P46" s="31"/>
    </row>
    <row r="47" spans="1:16" ht="17.100000000000001" customHeight="1" x14ac:dyDescent="0.15">
      <c r="B47" s="197" t="s">
        <v>55</v>
      </c>
      <c r="C47" s="198">
        <v>19325</v>
      </c>
      <c r="D47" s="199">
        <v>19913</v>
      </c>
      <c r="E47" s="199">
        <v>26558</v>
      </c>
      <c r="F47" s="199">
        <v>15105</v>
      </c>
      <c r="G47" s="199">
        <v>16185</v>
      </c>
      <c r="H47" s="199"/>
      <c r="I47" s="200"/>
      <c r="J47" s="200"/>
      <c r="K47" s="199"/>
      <c r="L47" s="199"/>
      <c r="M47" s="199"/>
      <c r="N47" s="213"/>
      <c r="O47" s="201">
        <f t="shared" si="0"/>
        <v>97086</v>
      </c>
      <c r="P47" s="31"/>
    </row>
    <row r="48" spans="1:16" ht="17.100000000000001" customHeight="1" x14ac:dyDescent="0.15">
      <c r="B48" s="197" t="s">
        <v>56</v>
      </c>
      <c r="C48" s="198">
        <v>7593</v>
      </c>
      <c r="D48" s="199">
        <v>8045</v>
      </c>
      <c r="E48" s="199">
        <v>8714</v>
      </c>
      <c r="F48" s="199">
        <v>7631</v>
      </c>
      <c r="G48" s="199">
        <v>7492</v>
      </c>
      <c r="H48" s="199"/>
      <c r="I48" s="200"/>
      <c r="J48" s="200"/>
      <c r="K48" s="199"/>
      <c r="L48" s="199"/>
      <c r="M48" s="199"/>
      <c r="N48" s="213"/>
      <c r="O48" s="201">
        <f t="shared" si="0"/>
        <v>39475</v>
      </c>
      <c r="P48" s="31"/>
    </row>
    <row r="49" spans="1:17" ht="17.100000000000001" customHeight="1" x14ac:dyDescent="0.15">
      <c r="B49" s="197" t="s">
        <v>57</v>
      </c>
      <c r="C49" s="198">
        <v>8481</v>
      </c>
      <c r="D49" s="199">
        <v>8552</v>
      </c>
      <c r="E49" s="199">
        <v>9598</v>
      </c>
      <c r="F49" s="199">
        <v>9664</v>
      </c>
      <c r="G49" s="199">
        <v>9760</v>
      </c>
      <c r="H49" s="199"/>
      <c r="I49" s="200"/>
      <c r="J49" s="200"/>
      <c r="K49" s="199"/>
      <c r="L49" s="199"/>
      <c r="M49" s="199"/>
      <c r="N49" s="213"/>
      <c r="O49" s="201">
        <f t="shared" si="0"/>
        <v>46055</v>
      </c>
      <c r="P49" s="31"/>
    </row>
    <row r="50" spans="1:17" ht="17.100000000000001" customHeight="1" x14ac:dyDescent="0.15">
      <c r="B50" s="186" t="s">
        <v>58</v>
      </c>
      <c r="C50" s="209" t="s">
        <v>165</v>
      </c>
      <c r="D50" s="210" t="s">
        <v>165</v>
      </c>
      <c r="E50" s="210" t="s">
        <v>165</v>
      </c>
      <c r="F50" s="210" t="s">
        <v>165</v>
      </c>
      <c r="G50" s="210" t="s">
        <v>165</v>
      </c>
      <c r="H50" s="210"/>
      <c r="I50" s="211"/>
      <c r="J50" s="211"/>
      <c r="K50" s="210"/>
      <c r="L50" s="210"/>
      <c r="M50" s="210"/>
      <c r="N50" s="210"/>
      <c r="O50" s="212" t="s">
        <v>150</v>
      </c>
      <c r="P50" s="31"/>
    </row>
    <row r="51" spans="1:17" ht="17.100000000000001" customHeight="1" x14ac:dyDescent="0.15">
      <c r="B51" s="159" t="s">
        <v>59</v>
      </c>
      <c r="C51" s="214" t="s">
        <v>165</v>
      </c>
      <c r="D51" s="208" t="s">
        <v>165</v>
      </c>
      <c r="E51" s="208" t="s">
        <v>165</v>
      </c>
      <c r="F51" s="208" t="s">
        <v>165</v>
      </c>
      <c r="G51" s="208" t="s">
        <v>165</v>
      </c>
      <c r="H51" s="208"/>
      <c r="I51" s="215"/>
      <c r="J51" s="215"/>
      <c r="K51" s="208"/>
      <c r="L51" s="208"/>
      <c r="M51" s="208"/>
      <c r="N51" s="208"/>
      <c r="O51" s="216" t="s">
        <v>151</v>
      </c>
      <c r="P51" s="31"/>
    </row>
    <row r="52" spans="1:17" ht="17.100000000000001" customHeight="1" x14ac:dyDescent="0.15">
      <c r="B52" s="197" t="s">
        <v>60</v>
      </c>
      <c r="C52" s="198">
        <v>8281</v>
      </c>
      <c r="D52" s="199">
        <v>8482</v>
      </c>
      <c r="E52" s="199">
        <v>8714</v>
      </c>
      <c r="F52" s="199">
        <v>6707</v>
      </c>
      <c r="G52" s="199">
        <v>6774</v>
      </c>
      <c r="H52" s="199"/>
      <c r="I52" s="200"/>
      <c r="J52" s="200"/>
      <c r="K52" s="199"/>
      <c r="L52" s="199"/>
      <c r="M52" s="199"/>
      <c r="N52" s="199"/>
      <c r="O52" s="201">
        <f t="shared" si="0"/>
        <v>38958</v>
      </c>
      <c r="P52" s="31"/>
    </row>
    <row r="53" spans="1:17" ht="17.100000000000001" customHeight="1" x14ac:dyDescent="0.15">
      <c r="A53" s="12"/>
      <c r="B53" s="217" t="s">
        <v>61</v>
      </c>
      <c r="C53" s="218">
        <v>2145</v>
      </c>
      <c r="D53" s="219">
        <v>2260</v>
      </c>
      <c r="E53" s="219">
        <v>2686</v>
      </c>
      <c r="F53" s="219">
        <v>1955</v>
      </c>
      <c r="G53" s="219">
        <v>2083</v>
      </c>
      <c r="H53" s="219"/>
      <c r="I53" s="220"/>
      <c r="J53" s="220"/>
      <c r="K53" s="219"/>
      <c r="L53" s="219"/>
      <c r="M53" s="219"/>
      <c r="N53" s="219"/>
      <c r="O53" s="221">
        <f t="shared" si="0"/>
        <v>11129</v>
      </c>
      <c r="P53" s="31"/>
    </row>
    <row r="54" spans="1:17" s="66" customFormat="1" ht="20.100000000000001" customHeight="1" x14ac:dyDescent="0.15">
      <c r="A54" s="68"/>
      <c r="B54" s="180" t="s">
        <v>19</v>
      </c>
      <c r="C54" s="170">
        <v>626728</v>
      </c>
      <c r="D54" s="171">
        <v>655385</v>
      </c>
      <c r="E54" s="171">
        <v>700939</v>
      </c>
      <c r="F54" s="171">
        <v>664728</v>
      </c>
      <c r="G54" s="171">
        <v>595455</v>
      </c>
      <c r="H54" s="171"/>
      <c r="I54" s="172"/>
      <c r="J54" s="172"/>
      <c r="K54" s="171"/>
      <c r="L54" s="171"/>
      <c r="M54" s="171"/>
      <c r="N54" s="171"/>
      <c r="O54" s="173">
        <f>O26+O30+O35+O36+O37+O40+O41+O45+O46+O47+O48+O49+O52+O53</f>
        <v>3243235</v>
      </c>
      <c r="P54" s="67"/>
      <c r="Q54" s="67"/>
    </row>
    <row r="55" spans="1:17" ht="5.0999999999999996" customHeight="1" x14ac:dyDescent="0.15">
      <c r="B55" s="179"/>
      <c r="C55" s="165"/>
      <c r="D55" s="166"/>
      <c r="E55" s="166"/>
      <c r="F55" s="166"/>
      <c r="G55" s="166"/>
      <c r="H55" s="166"/>
      <c r="I55" s="167"/>
      <c r="J55" s="167"/>
      <c r="K55" s="166"/>
      <c r="L55" s="166"/>
      <c r="M55" s="166"/>
      <c r="N55" s="166"/>
      <c r="O55" s="168"/>
      <c r="P55" s="31"/>
    </row>
    <row r="56" spans="1:17" ht="17.100000000000001" customHeight="1" x14ac:dyDescent="0.15">
      <c r="B56" s="174" t="s">
        <v>62</v>
      </c>
      <c r="C56" s="175">
        <v>9489</v>
      </c>
      <c r="D56" s="176">
        <v>8193</v>
      </c>
      <c r="E56" s="176">
        <v>13768</v>
      </c>
      <c r="F56" s="176">
        <v>9611</v>
      </c>
      <c r="G56" s="176">
        <v>9134</v>
      </c>
      <c r="H56" s="176"/>
      <c r="I56" s="177"/>
      <c r="J56" s="177"/>
      <c r="K56" s="176"/>
      <c r="L56" s="176"/>
      <c r="M56" s="176"/>
      <c r="N56" s="176"/>
      <c r="O56" s="178">
        <f t="shared" si="0"/>
        <v>50195</v>
      </c>
      <c r="P56" s="31"/>
    </row>
    <row r="57" spans="1:17" s="66" customFormat="1" ht="20.100000000000001" customHeight="1" thickBot="1" x14ac:dyDescent="0.2">
      <c r="A57" s="68"/>
      <c r="B57" s="181" t="s">
        <v>15</v>
      </c>
      <c r="C57" s="182">
        <v>690407</v>
      </c>
      <c r="D57" s="183">
        <v>719341</v>
      </c>
      <c r="E57" s="183">
        <v>775851</v>
      </c>
      <c r="F57" s="183">
        <v>730106</v>
      </c>
      <c r="G57" s="183">
        <v>657779</v>
      </c>
      <c r="H57" s="183"/>
      <c r="I57" s="184"/>
      <c r="J57" s="184"/>
      <c r="K57" s="183"/>
      <c r="L57" s="183"/>
      <c r="M57" s="183"/>
      <c r="N57" s="183"/>
      <c r="O57" s="185">
        <f>O24+O54+O56</f>
        <v>3573484</v>
      </c>
      <c r="P57" s="67"/>
      <c r="Q57" s="67"/>
    </row>
    <row r="58" spans="1:17" s="44" customFormat="1" ht="17.100000000000001" customHeight="1" x14ac:dyDescent="0.15">
      <c r="L58" s="35" t="s">
        <v>155</v>
      </c>
      <c r="Q58" s="45"/>
    </row>
    <row r="59" spans="1:17" s="44" customFormat="1" ht="15" customHeight="1" x14ac:dyDescent="0.15">
      <c r="A59" s="40"/>
      <c r="B59" s="35" t="s">
        <v>154</v>
      </c>
      <c r="Q59" s="45"/>
    </row>
    <row r="60" spans="1:17" s="44" customFormat="1" ht="15" customHeight="1" x14ac:dyDescent="0.15">
      <c r="B60" s="276" t="s">
        <v>160</v>
      </c>
      <c r="C60" s="276"/>
      <c r="D60" s="276"/>
      <c r="E60" s="276"/>
      <c r="F60" s="276"/>
      <c r="G60" s="276"/>
      <c r="H60" s="276"/>
      <c r="I60" s="276"/>
      <c r="J60" s="39"/>
      <c r="K60" s="39"/>
      <c r="Q60" s="45"/>
    </row>
  </sheetData>
  <mergeCells count="1">
    <mergeCell ref="B60:I60"/>
  </mergeCells>
  <phoneticPr fontId="2"/>
  <pageMargins left="0.74803149606299213" right="0" top="0.39370078740157483" bottom="0" header="0.19685039370078741" footer="0"/>
  <pageSetup paperSize="9" scale="60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workbookViewId="0"/>
  </sheetViews>
  <sheetFormatPr defaultRowHeight="13.5" x14ac:dyDescent="0.15"/>
  <cols>
    <col min="1" max="1" width="10.625" customWidth="1"/>
    <col min="2" max="2" width="2.75" customWidth="1"/>
    <col min="3" max="3" width="4.25" customWidth="1"/>
    <col min="4" max="4" width="18.125" customWidth="1"/>
    <col min="5" max="16" width="13.625" customWidth="1"/>
    <col min="17" max="17" width="15.625" style="17" customWidth="1"/>
    <col min="18" max="18" width="9" style="10" customWidth="1"/>
  </cols>
  <sheetData>
    <row r="1" spans="2:18" x14ac:dyDescent="0.15">
      <c r="B1" s="13"/>
      <c r="C1" s="13"/>
    </row>
    <row r="2" spans="2:18" ht="21.95" customHeight="1" x14ac:dyDescent="0.15">
      <c r="B2" s="1"/>
      <c r="C2" s="1"/>
      <c r="D2" s="13"/>
      <c r="E2" s="1"/>
      <c r="F2" s="1"/>
      <c r="G2" s="1"/>
      <c r="H2" s="1"/>
      <c r="I2" s="19" t="s">
        <v>163</v>
      </c>
      <c r="J2" s="6"/>
      <c r="K2" s="6"/>
      <c r="L2" s="6"/>
      <c r="M2" s="6"/>
      <c r="N2" s="6"/>
      <c r="O2" s="6"/>
      <c r="P2" s="6"/>
      <c r="Q2" s="21"/>
    </row>
    <row r="3" spans="2:18" ht="14.25" thickBot="1" x14ac:dyDescent="0.2">
      <c r="B3" s="18" t="s">
        <v>21</v>
      </c>
      <c r="C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pans="2:18" s="47" customFormat="1" ht="20.100000000000001" customHeight="1" thickBot="1" x14ac:dyDescent="0.2">
      <c r="B4" s="277" t="s">
        <v>149</v>
      </c>
      <c r="C4" s="278"/>
      <c r="D4" s="279"/>
      <c r="E4" s="263" t="s">
        <v>117</v>
      </c>
      <c r="F4" s="236" t="s">
        <v>118</v>
      </c>
      <c r="G4" s="236" t="s">
        <v>119</v>
      </c>
      <c r="H4" s="236" t="s">
        <v>120</v>
      </c>
      <c r="I4" s="236" t="s">
        <v>121</v>
      </c>
      <c r="J4" s="236" t="s">
        <v>122</v>
      </c>
      <c r="K4" s="236" t="s">
        <v>123</v>
      </c>
      <c r="L4" s="236" t="s">
        <v>124</v>
      </c>
      <c r="M4" s="236" t="s">
        <v>125</v>
      </c>
      <c r="N4" s="236" t="s">
        <v>126</v>
      </c>
      <c r="O4" s="236" t="s">
        <v>127</v>
      </c>
      <c r="P4" s="236" t="s">
        <v>128</v>
      </c>
      <c r="Q4" s="237" t="s">
        <v>129</v>
      </c>
      <c r="R4" s="51"/>
    </row>
    <row r="5" spans="2:18" ht="18" customHeight="1" thickTop="1" x14ac:dyDescent="0.15">
      <c r="B5" s="286" t="s">
        <v>83</v>
      </c>
      <c r="C5" s="287"/>
      <c r="D5" s="288"/>
      <c r="E5" s="264">
        <v>163243</v>
      </c>
      <c r="F5" s="235">
        <v>175382</v>
      </c>
      <c r="G5" s="235">
        <v>185983</v>
      </c>
      <c r="H5" s="235">
        <v>186420</v>
      </c>
      <c r="I5" s="235">
        <v>171998</v>
      </c>
      <c r="J5" s="235"/>
      <c r="K5" s="235"/>
      <c r="L5" s="235"/>
      <c r="M5" s="235"/>
      <c r="N5" s="235"/>
      <c r="O5" s="235"/>
      <c r="P5" s="61"/>
      <c r="Q5" s="228">
        <f>SUM(E5:P5)</f>
        <v>883026</v>
      </c>
      <c r="R5" s="9"/>
    </row>
    <row r="6" spans="2:18" ht="18" customHeight="1" x14ac:dyDescent="0.15">
      <c r="B6" s="222"/>
      <c r="C6" s="289" t="s">
        <v>84</v>
      </c>
      <c r="D6" s="290"/>
      <c r="E6" s="265">
        <v>109895</v>
      </c>
      <c r="F6" s="28">
        <v>118411</v>
      </c>
      <c r="G6" s="28">
        <v>124477</v>
      </c>
      <c r="H6" s="28">
        <v>120243</v>
      </c>
      <c r="I6" s="28">
        <v>114236</v>
      </c>
      <c r="J6" s="28"/>
      <c r="K6" s="28"/>
      <c r="L6" s="28"/>
      <c r="M6" s="28"/>
      <c r="N6" s="28"/>
      <c r="O6" s="28"/>
      <c r="P6" s="25"/>
      <c r="Q6" s="223">
        <f>SUM(E6:P6)</f>
        <v>587262</v>
      </c>
      <c r="R6" s="9"/>
    </row>
    <row r="7" spans="2:18" ht="18" customHeight="1" x14ac:dyDescent="0.15">
      <c r="B7" s="222"/>
      <c r="C7" s="1"/>
      <c r="D7" s="273" t="s">
        <v>85</v>
      </c>
      <c r="E7" s="266">
        <v>5265</v>
      </c>
      <c r="F7" s="22">
        <v>5528</v>
      </c>
      <c r="G7" s="22">
        <v>6228</v>
      </c>
      <c r="H7" s="22">
        <v>6495</v>
      </c>
      <c r="I7" s="22">
        <v>5123</v>
      </c>
      <c r="J7" s="22"/>
      <c r="K7" s="22"/>
      <c r="L7" s="22"/>
      <c r="M7" s="22"/>
      <c r="N7" s="22"/>
      <c r="O7" s="22"/>
      <c r="P7" s="23"/>
      <c r="Q7" s="224">
        <f t="shared" ref="Q7:Q40" si="0">SUM(E7:P7)</f>
        <v>28639</v>
      </c>
      <c r="R7" s="9"/>
    </row>
    <row r="8" spans="2:18" ht="18" customHeight="1" x14ac:dyDescent="0.15">
      <c r="B8" s="222"/>
      <c r="C8" s="1"/>
      <c r="D8" s="274" t="s">
        <v>86</v>
      </c>
      <c r="E8" s="266">
        <v>76097</v>
      </c>
      <c r="F8" s="22">
        <v>84897</v>
      </c>
      <c r="G8" s="22">
        <v>90460</v>
      </c>
      <c r="H8" s="22">
        <v>85272</v>
      </c>
      <c r="I8" s="22">
        <v>81920</v>
      </c>
      <c r="J8" s="22"/>
      <c r="K8" s="22"/>
      <c r="L8" s="22"/>
      <c r="M8" s="22"/>
      <c r="N8" s="22"/>
      <c r="O8" s="22"/>
      <c r="P8" s="23"/>
      <c r="Q8" s="224">
        <f t="shared" si="0"/>
        <v>418646</v>
      </c>
      <c r="R8" s="9"/>
    </row>
    <row r="9" spans="2:18" ht="18" customHeight="1" x14ac:dyDescent="0.15">
      <c r="B9" s="222"/>
      <c r="C9" s="1"/>
      <c r="D9" s="274" t="s">
        <v>87</v>
      </c>
      <c r="E9" s="266">
        <v>8565</v>
      </c>
      <c r="F9" s="22">
        <v>9383</v>
      </c>
      <c r="G9" s="22">
        <v>10138</v>
      </c>
      <c r="H9" s="22">
        <v>9431</v>
      </c>
      <c r="I9" s="22">
        <v>9205</v>
      </c>
      <c r="J9" s="22"/>
      <c r="K9" s="22"/>
      <c r="L9" s="22"/>
      <c r="M9" s="22"/>
      <c r="N9" s="22"/>
      <c r="O9" s="22"/>
      <c r="P9" s="23"/>
      <c r="Q9" s="224">
        <f>SUM(E9:P9)</f>
        <v>46722</v>
      </c>
      <c r="R9" s="9"/>
    </row>
    <row r="10" spans="2:18" ht="18" customHeight="1" x14ac:dyDescent="0.15">
      <c r="B10" s="222"/>
      <c r="C10" s="20"/>
      <c r="D10" s="275" t="s">
        <v>88</v>
      </c>
      <c r="E10" s="265">
        <v>19968</v>
      </c>
      <c r="F10" s="28">
        <v>18603</v>
      </c>
      <c r="G10" s="28">
        <v>17651</v>
      </c>
      <c r="H10" s="28">
        <v>19045</v>
      </c>
      <c r="I10" s="28">
        <v>17988</v>
      </c>
      <c r="J10" s="28"/>
      <c r="K10" s="28"/>
      <c r="L10" s="28"/>
      <c r="M10" s="28"/>
      <c r="N10" s="28"/>
      <c r="O10" s="28"/>
      <c r="P10" s="25"/>
      <c r="Q10" s="223">
        <f t="shared" si="0"/>
        <v>93255</v>
      </c>
      <c r="R10" s="9"/>
    </row>
    <row r="11" spans="2:18" ht="18" customHeight="1" x14ac:dyDescent="0.15">
      <c r="B11" s="222"/>
      <c r="C11" s="291" t="s">
        <v>89</v>
      </c>
      <c r="D11" s="292"/>
      <c r="E11" s="266">
        <v>36896</v>
      </c>
      <c r="F11" s="22">
        <v>41398</v>
      </c>
      <c r="G11" s="22">
        <v>45251</v>
      </c>
      <c r="H11" s="22">
        <v>49578</v>
      </c>
      <c r="I11" s="22">
        <v>42620</v>
      </c>
      <c r="J11" s="22"/>
      <c r="K11" s="22"/>
      <c r="L11" s="22"/>
      <c r="M11" s="22"/>
      <c r="N11" s="22"/>
      <c r="O11" s="22"/>
      <c r="P11" s="23"/>
      <c r="Q11" s="224">
        <f t="shared" si="0"/>
        <v>215743</v>
      </c>
      <c r="R11" s="9"/>
    </row>
    <row r="12" spans="2:18" ht="18" customHeight="1" x14ac:dyDescent="0.15">
      <c r="B12" s="225"/>
      <c r="C12" s="293" t="s">
        <v>90</v>
      </c>
      <c r="D12" s="294"/>
      <c r="E12" s="265">
        <v>16452</v>
      </c>
      <c r="F12" s="28">
        <v>15573</v>
      </c>
      <c r="G12" s="28">
        <v>16255</v>
      </c>
      <c r="H12" s="28">
        <v>16599</v>
      </c>
      <c r="I12" s="28">
        <v>15142</v>
      </c>
      <c r="J12" s="28"/>
      <c r="K12" s="28"/>
      <c r="L12" s="28"/>
      <c r="M12" s="28"/>
      <c r="N12" s="28"/>
      <c r="O12" s="28"/>
      <c r="P12" s="25"/>
      <c r="Q12" s="223">
        <f t="shared" si="0"/>
        <v>80021</v>
      </c>
      <c r="R12" s="9"/>
    </row>
    <row r="13" spans="2:18" ht="18" customHeight="1" x14ac:dyDescent="0.15">
      <c r="B13" s="295" t="s">
        <v>91</v>
      </c>
      <c r="C13" s="296"/>
      <c r="D13" s="297"/>
      <c r="E13" s="267">
        <v>6057</v>
      </c>
      <c r="F13" s="56">
        <v>6588</v>
      </c>
      <c r="G13" s="56">
        <v>6862</v>
      </c>
      <c r="H13" s="56">
        <v>6804</v>
      </c>
      <c r="I13" s="56">
        <v>6196</v>
      </c>
      <c r="J13" s="56"/>
      <c r="K13" s="56"/>
      <c r="L13" s="56"/>
      <c r="M13" s="56"/>
      <c r="N13" s="56"/>
      <c r="O13" s="56"/>
      <c r="P13" s="57"/>
      <c r="Q13" s="226">
        <f t="shared" si="0"/>
        <v>32507</v>
      </c>
      <c r="R13" s="9"/>
    </row>
    <row r="14" spans="2:18" ht="18" customHeight="1" x14ac:dyDescent="0.15">
      <c r="B14" s="222"/>
      <c r="C14" s="298" t="s">
        <v>92</v>
      </c>
      <c r="D14" s="299"/>
      <c r="E14" s="266">
        <v>5066</v>
      </c>
      <c r="F14" s="22">
        <v>5582</v>
      </c>
      <c r="G14" s="22">
        <v>5799</v>
      </c>
      <c r="H14" s="22">
        <v>5654</v>
      </c>
      <c r="I14" s="22">
        <v>5007</v>
      </c>
      <c r="J14" s="22"/>
      <c r="K14" s="22"/>
      <c r="L14" s="22"/>
      <c r="M14" s="22"/>
      <c r="N14" s="22"/>
      <c r="O14" s="22"/>
      <c r="P14" s="23"/>
      <c r="Q14" s="224">
        <f t="shared" si="0"/>
        <v>27108</v>
      </c>
      <c r="R14" s="9"/>
    </row>
    <row r="15" spans="2:18" ht="18" customHeight="1" x14ac:dyDescent="0.15">
      <c r="B15" s="225"/>
      <c r="C15" s="300" t="s">
        <v>93</v>
      </c>
      <c r="D15" s="301"/>
      <c r="E15" s="265">
        <v>991</v>
      </c>
      <c r="F15" s="28">
        <v>1006</v>
      </c>
      <c r="G15" s="28">
        <v>1063</v>
      </c>
      <c r="H15" s="28">
        <v>1150</v>
      </c>
      <c r="I15" s="28">
        <v>1189</v>
      </c>
      <c r="J15" s="28"/>
      <c r="K15" s="28"/>
      <c r="L15" s="28"/>
      <c r="M15" s="28"/>
      <c r="N15" s="28"/>
      <c r="O15" s="28"/>
      <c r="P15" s="25"/>
      <c r="Q15" s="223">
        <f t="shared" si="0"/>
        <v>5399</v>
      </c>
      <c r="R15" s="9"/>
    </row>
    <row r="16" spans="2:18" ht="18" customHeight="1" x14ac:dyDescent="0.15">
      <c r="B16" s="295" t="s">
        <v>94</v>
      </c>
      <c r="C16" s="296"/>
      <c r="D16" s="297"/>
      <c r="E16" s="268">
        <v>3819</v>
      </c>
      <c r="F16" s="58">
        <v>4286</v>
      </c>
      <c r="G16" s="58">
        <v>4929</v>
      </c>
      <c r="H16" s="58">
        <v>4432</v>
      </c>
      <c r="I16" s="58">
        <v>3982</v>
      </c>
      <c r="J16" s="58"/>
      <c r="K16" s="58"/>
      <c r="L16" s="58"/>
      <c r="M16" s="58"/>
      <c r="N16" s="58"/>
      <c r="O16" s="58"/>
      <c r="P16" s="59"/>
      <c r="Q16" s="227">
        <f t="shared" si="0"/>
        <v>21448</v>
      </c>
      <c r="R16" s="9"/>
    </row>
    <row r="17" spans="2:18" ht="18" customHeight="1" x14ac:dyDescent="0.15">
      <c r="B17" s="304" t="s">
        <v>95</v>
      </c>
      <c r="C17" s="305"/>
      <c r="D17" s="306"/>
      <c r="E17" s="268">
        <v>25148</v>
      </c>
      <c r="F17" s="58">
        <v>23971</v>
      </c>
      <c r="G17" s="58">
        <v>26373</v>
      </c>
      <c r="H17" s="58">
        <v>23685</v>
      </c>
      <c r="I17" s="58">
        <v>23046</v>
      </c>
      <c r="J17" s="58"/>
      <c r="K17" s="58"/>
      <c r="L17" s="58"/>
      <c r="M17" s="58"/>
      <c r="N17" s="58"/>
      <c r="O17" s="58"/>
      <c r="P17" s="59"/>
      <c r="Q17" s="227">
        <f t="shared" si="0"/>
        <v>122223</v>
      </c>
      <c r="R17" s="9"/>
    </row>
    <row r="18" spans="2:18" ht="18" customHeight="1" x14ac:dyDescent="0.15">
      <c r="B18" s="286" t="s">
        <v>96</v>
      </c>
      <c r="C18" s="307"/>
      <c r="D18" s="308"/>
      <c r="E18" s="269">
        <v>3934</v>
      </c>
      <c r="F18" s="60">
        <v>4259</v>
      </c>
      <c r="G18" s="60">
        <v>3994</v>
      </c>
      <c r="H18" s="60">
        <v>4457</v>
      </c>
      <c r="I18" s="60">
        <v>3758</v>
      </c>
      <c r="J18" s="60"/>
      <c r="K18" s="60"/>
      <c r="L18" s="60"/>
      <c r="M18" s="60"/>
      <c r="N18" s="60"/>
      <c r="O18" s="60"/>
      <c r="P18" s="61"/>
      <c r="Q18" s="228">
        <f>SUM(E18:P18)</f>
        <v>20402</v>
      </c>
      <c r="R18" s="9"/>
    </row>
    <row r="19" spans="2:18" ht="18" customHeight="1" x14ac:dyDescent="0.15">
      <c r="B19" s="295" t="s">
        <v>97</v>
      </c>
      <c r="C19" s="296"/>
      <c r="D19" s="297"/>
      <c r="E19" s="267">
        <v>49235</v>
      </c>
      <c r="F19" s="56">
        <v>56823</v>
      </c>
      <c r="G19" s="56">
        <v>64882</v>
      </c>
      <c r="H19" s="56">
        <v>57968</v>
      </c>
      <c r="I19" s="56">
        <v>51698</v>
      </c>
      <c r="J19" s="56"/>
      <c r="K19" s="56"/>
      <c r="L19" s="56"/>
      <c r="M19" s="56"/>
      <c r="N19" s="56"/>
      <c r="O19" s="56"/>
      <c r="P19" s="57"/>
      <c r="Q19" s="226">
        <f t="shared" si="0"/>
        <v>280606</v>
      </c>
      <c r="R19" s="9"/>
    </row>
    <row r="20" spans="2:18" ht="18" customHeight="1" x14ac:dyDescent="0.15">
      <c r="B20" s="229"/>
      <c r="C20" s="298" t="s">
        <v>98</v>
      </c>
      <c r="D20" s="299"/>
      <c r="E20" s="266">
        <v>38197</v>
      </c>
      <c r="F20" s="22">
        <v>45257</v>
      </c>
      <c r="G20" s="22">
        <v>51685</v>
      </c>
      <c r="H20" s="22">
        <v>45040</v>
      </c>
      <c r="I20" s="22">
        <v>40162</v>
      </c>
      <c r="J20" s="22"/>
      <c r="K20" s="22"/>
      <c r="L20" s="22"/>
      <c r="M20" s="22"/>
      <c r="N20" s="22"/>
      <c r="O20" s="22"/>
      <c r="P20" s="23"/>
      <c r="Q20" s="224">
        <f t="shared" si="0"/>
        <v>220341</v>
      </c>
      <c r="R20" s="9"/>
    </row>
    <row r="21" spans="2:18" ht="18" customHeight="1" x14ac:dyDescent="0.15">
      <c r="B21" s="229"/>
      <c r="C21" s="298" t="s">
        <v>99</v>
      </c>
      <c r="D21" s="299"/>
      <c r="E21" s="266">
        <v>7544</v>
      </c>
      <c r="F21" s="22">
        <v>7747</v>
      </c>
      <c r="G21" s="22">
        <v>8643</v>
      </c>
      <c r="H21" s="22">
        <v>8638</v>
      </c>
      <c r="I21" s="22">
        <v>7840</v>
      </c>
      <c r="J21" s="22"/>
      <c r="K21" s="22"/>
      <c r="L21" s="22"/>
      <c r="M21" s="22"/>
      <c r="N21" s="22"/>
      <c r="O21" s="22"/>
      <c r="P21" s="23"/>
      <c r="Q21" s="224">
        <f t="shared" si="0"/>
        <v>40412</v>
      </c>
      <c r="R21" s="9"/>
    </row>
    <row r="22" spans="2:18" ht="18" customHeight="1" x14ac:dyDescent="0.15">
      <c r="B22" s="230"/>
      <c r="C22" s="300" t="s">
        <v>100</v>
      </c>
      <c r="D22" s="301"/>
      <c r="E22" s="265">
        <v>3494</v>
      </c>
      <c r="F22" s="28">
        <v>3819</v>
      </c>
      <c r="G22" s="28">
        <v>4554</v>
      </c>
      <c r="H22" s="28">
        <v>4290</v>
      </c>
      <c r="I22" s="28">
        <v>3696</v>
      </c>
      <c r="J22" s="28"/>
      <c r="K22" s="28"/>
      <c r="L22" s="28"/>
      <c r="M22" s="28"/>
      <c r="N22" s="28"/>
      <c r="O22" s="28"/>
      <c r="P22" s="25"/>
      <c r="Q22" s="223">
        <f t="shared" si="0"/>
        <v>19853</v>
      </c>
      <c r="R22" s="9"/>
    </row>
    <row r="23" spans="2:18" ht="18" customHeight="1" x14ac:dyDescent="0.15">
      <c r="B23" s="280" t="s">
        <v>101</v>
      </c>
      <c r="C23" s="281"/>
      <c r="D23" s="282"/>
      <c r="E23" s="270">
        <v>21031</v>
      </c>
      <c r="F23" s="62">
        <v>22061</v>
      </c>
      <c r="G23" s="62">
        <v>25014</v>
      </c>
      <c r="H23" s="62">
        <v>25641</v>
      </c>
      <c r="I23" s="62">
        <v>23071</v>
      </c>
      <c r="J23" s="62"/>
      <c r="K23" s="62"/>
      <c r="L23" s="62"/>
      <c r="M23" s="62"/>
      <c r="N23" s="62"/>
      <c r="O23" s="62"/>
      <c r="P23" s="63"/>
      <c r="Q23" s="231">
        <f t="shared" si="0"/>
        <v>116818</v>
      </c>
      <c r="R23" s="9"/>
    </row>
    <row r="24" spans="2:18" ht="18" customHeight="1" x14ac:dyDescent="0.15">
      <c r="B24" s="295" t="s">
        <v>102</v>
      </c>
      <c r="C24" s="296"/>
      <c r="D24" s="297"/>
      <c r="E24" s="267">
        <v>60544</v>
      </c>
      <c r="F24" s="56">
        <v>65551</v>
      </c>
      <c r="G24" s="56">
        <v>73729</v>
      </c>
      <c r="H24" s="56">
        <v>75596</v>
      </c>
      <c r="I24" s="56">
        <v>68838</v>
      </c>
      <c r="J24" s="56"/>
      <c r="K24" s="56"/>
      <c r="L24" s="56"/>
      <c r="M24" s="56"/>
      <c r="N24" s="56"/>
      <c r="O24" s="56"/>
      <c r="P24" s="57"/>
      <c r="Q24" s="226">
        <f t="shared" si="0"/>
        <v>344258</v>
      </c>
      <c r="R24" s="9"/>
    </row>
    <row r="25" spans="2:18" ht="18" customHeight="1" x14ac:dyDescent="0.15">
      <c r="B25" s="222"/>
      <c r="C25" s="298" t="s">
        <v>103</v>
      </c>
      <c r="D25" s="299"/>
      <c r="E25" s="266">
        <v>35541</v>
      </c>
      <c r="F25" s="22">
        <v>39370</v>
      </c>
      <c r="G25" s="22">
        <v>44919</v>
      </c>
      <c r="H25" s="22">
        <v>46190</v>
      </c>
      <c r="I25" s="22">
        <v>45805</v>
      </c>
      <c r="J25" s="22"/>
      <c r="K25" s="22"/>
      <c r="L25" s="22"/>
      <c r="M25" s="22"/>
      <c r="N25" s="22"/>
      <c r="O25" s="22"/>
      <c r="P25" s="23"/>
      <c r="Q25" s="224">
        <f t="shared" si="0"/>
        <v>211825</v>
      </c>
      <c r="R25" s="9"/>
    </row>
    <row r="26" spans="2:18" ht="18" customHeight="1" x14ac:dyDescent="0.15">
      <c r="B26" s="225"/>
      <c r="C26" s="300" t="s">
        <v>100</v>
      </c>
      <c r="D26" s="301"/>
      <c r="E26" s="265">
        <v>25003</v>
      </c>
      <c r="F26" s="28">
        <v>26181</v>
      </c>
      <c r="G26" s="28">
        <v>28810</v>
      </c>
      <c r="H26" s="28">
        <v>29406</v>
      </c>
      <c r="I26" s="28">
        <v>23033</v>
      </c>
      <c r="J26" s="28"/>
      <c r="K26" s="28"/>
      <c r="L26" s="28"/>
      <c r="M26" s="28"/>
      <c r="N26" s="28"/>
      <c r="O26" s="28"/>
      <c r="P26" s="25"/>
      <c r="Q26" s="223">
        <f t="shared" si="0"/>
        <v>132433</v>
      </c>
      <c r="R26" s="9"/>
    </row>
    <row r="27" spans="2:18" ht="18" customHeight="1" x14ac:dyDescent="0.15">
      <c r="B27" s="295" t="s">
        <v>104</v>
      </c>
      <c r="C27" s="302"/>
      <c r="D27" s="303"/>
      <c r="E27" s="267">
        <v>18659</v>
      </c>
      <c r="F27" s="56">
        <v>20825</v>
      </c>
      <c r="G27" s="56">
        <v>22237</v>
      </c>
      <c r="H27" s="56">
        <v>21759</v>
      </c>
      <c r="I27" s="56">
        <v>19432</v>
      </c>
      <c r="J27" s="56"/>
      <c r="K27" s="56"/>
      <c r="L27" s="56"/>
      <c r="M27" s="56"/>
      <c r="N27" s="56"/>
      <c r="O27" s="56"/>
      <c r="P27" s="57"/>
      <c r="Q27" s="226">
        <f t="shared" si="0"/>
        <v>102912</v>
      </c>
      <c r="R27" s="9"/>
    </row>
    <row r="28" spans="2:18" ht="18" customHeight="1" x14ac:dyDescent="0.15">
      <c r="B28" s="222"/>
      <c r="C28" s="298" t="s">
        <v>105</v>
      </c>
      <c r="D28" s="299"/>
      <c r="E28" s="266">
        <v>1661</v>
      </c>
      <c r="F28" s="22">
        <v>1425</v>
      </c>
      <c r="G28" s="22">
        <v>1816</v>
      </c>
      <c r="H28" s="22">
        <v>1702</v>
      </c>
      <c r="I28" s="22">
        <v>1691</v>
      </c>
      <c r="J28" s="22"/>
      <c r="K28" s="22"/>
      <c r="L28" s="22"/>
      <c r="M28" s="22"/>
      <c r="N28" s="22"/>
      <c r="O28" s="22"/>
      <c r="P28" s="23"/>
      <c r="Q28" s="224">
        <f t="shared" si="0"/>
        <v>8295</v>
      </c>
      <c r="R28" s="9"/>
    </row>
    <row r="29" spans="2:18" ht="18" customHeight="1" x14ac:dyDescent="0.15">
      <c r="B29" s="222"/>
      <c r="C29" s="298" t="s">
        <v>106</v>
      </c>
      <c r="D29" s="299"/>
      <c r="E29" s="266">
        <v>9585</v>
      </c>
      <c r="F29" s="22">
        <v>11228</v>
      </c>
      <c r="G29" s="22">
        <v>12096</v>
      </c>
      <c r="H29" s="22">
        <v>11808</v>
      </c>
      <c r="I29" s="22">
        <v>9988</v>
      </c>
      <c r="J29" s="22"/>
      <c r="K29" s="22"/>
      <c r="L29" s="22"/>
      <c r="M29" s="22"/>
      <c r="N29" s="22"/>
      <c r="O29" s="22"/>
      <c r="P29" s="23"/>
      <c r="Q29" s="224">
        <f t="shared" si="0"/>
        <v>54705</v>
      </c>
      <c r="R29" s="9"/>
    </row>
    <row r="30" spans="2:18" ht="18" customHeight="1" x14ac:dyDescent="0.15">
      <c r="B30" s="225"/>
      <c r="C30" s="300" t="s">
        <v>100</v>
      </c>
      <c r="D30" s="301"/>
      <c r="E30" s="265">
        <v>7413</v>
      </c>
      <c r="F30" s="28">
        <v>8172</v>
      </c>
      <c r="G30" s="28">
        <v>8325</v>
      </c>
      <c r="H30" s="28">
        <v>8249</v>
      </c>
      <c r="I30" s="28">
        <v>7753</v>
      </c>
      <c r="J30" s="28"/>
      <c r="K30" s="28"/>
      <c r="L30" s="28"/>
      <c r="M30" s="28"/>
      <c r="N30" s="28"/>
      <c r="O30" s="28"/>
      <c r="P30" s="25"/>
      <c r="Q30" s="223">
        <f t="shared" si="0"/>
        <v>39912</v>
      </c>
      <c r="R30" s="9"/>
    </row>
    <row r="31" spans="2:18" ht="18" customHeight="1" x14ac:dyDescent="0.15">
      <c r="B31" s="295" t="s">
        <v>107</v>
      </c>
      <c r="C31" s="296"/>
      <c r="D31" s="297"/>
      <c r="E31" s="267">
        <v>18064</v>
      </c>
      <c r="F31" s="56">
        <v>18175</v>
      </c>
      <c r="G31" s="56">
        <v>19290</v>
      </c>
      <c r="H31" s="56">
        <v>18895</v>
      </c>
      <c r="I31" s="56">
        <v>18101</v>
      </c>
      <c r="J31" s="56"/>
      <c r="K31" s="56"/>
      <c r="L31" s="56"/>
      <c r="M31" s="56"/>
      <c r="N31" s="56"/>
      <c r="O31" s="56"/>
      <c r="P31" s="57"/>
      <c r="Q31" s="226">
        <f t="shared" si="0"/>
        <v>92525</v>
      </c>
      <c r="R31" s="9"/>
    </row>
    <row r="32" spans="2:18" ht="18" customHeight="1" x14ac:dyDescent="0.15">
      <c r="B32" s="222"/>
      <c r="C32" s="298" t="s">
        <v>108</v>
      </c>
      <c r="D32" s="299"/>
      <c r="E32" s="266">
        <v>6161</v>
      </c>
      <c r="F32" s="22">
        <v>6477</v>
      </c>
      <c r="G32" s="22">
        <v>6275</v>
      </c>
      <c r="H32" s="22">
        <v>6028</v>
      </c>
      <c r="I32" s="22">
        <v>6231</v>
      </c>
      <c r="J32" s="22"/>
      <c r="K32" s="22"/>
      <c r="L32" s="22"/>
      <c r="M32" s="22"/>
      <c r="N32" s="22"/>
      <c r="O32" s="22"/>
      <c r="P32" s="23"/>
      <c r="Q32" s="224">
        <f t="shared" si="0"/>
        <v>31172</v>
      </c>
      <c r="R32" s="9"/>
    </row>
    <row r="33" spans="1:18" ht="18" customHeight="1" x14ac:dyDescent="0.15">
      <c r="B33" s="222"/>
      <c r="C33" s="298" t="s">
        <v>109</v>
      </c>
      <c r="D33" s="299"/>
      <c r="E33" s="266">
        <v>2191</v>
      </c>
      <c r="F33" s="22">
        <v>2406</v>
      </c>
      <c r="G33" s="22">
        <v>2567</v>
      </c>
      <c r="H33" s="22">
        <v>2705</v>
      </c>
      <c r="I33" s="22">
        <v>2490</v>
      </c>
      <c r="J33" s="22"/>
      <c r="K33" s="22"/>
      <c r="L33" s="22"/>
      <c r="M33" s="22"/>
      <c r="N33" s="22"/>
      <c r="O33" s="22"/>
      <c r="P33" s="23"/>
      <c r="Q33" s="224">
        <f t="shared" si="0"/>
        <v>12359</v>
      </c>
      <c r="R33" s="9"/>
    </row>
    <row r="34" spans="1:18" ht="18" customHeight="1" x14ac:dyDescent="0.15">
      <c r="B34" s="222"/>
      <c r="C34" s="298" t="s">
        <v>100</v>
      </c>
      <c r="D34" s="299"/>
      <c r="E34" s="266">
        <v>9712</v>
      </c>
      <c r="F34" s="22">
        <v>9292</v>
      </c>
      <c r="G34" s="22">
        <v>10448</v>
      </c>
      <c r="H34" s="22">
        <v>10162</v>
      </c>
      <c r="I34" s="22">
        <v>9380</v>
      </c>
      <c r="J34" s="22"/>
      <c r="K34" s="22"/>
      <c r="L34" s="22"/>
      <c r="M34" s="22"/>
      <c r="N34" s="22"/>
      <c r="O34" s="22"/>
      <c r="P34" s="23"/>
      <c r="Q34" s="224">
        <f t="shared" si="0"/>
        <v>48994</v>
      </c>
      <c r="R34" s="9"/>
    </row>
    <row r="35" spans="1:18" ht="18" customHeight="1" x14ac:dyDescent="0.15">
      <c r="B35" s="280" t="s">
        <v>110</v>
      </c>
      <c r="C35" s="281"/>
      <c r="D35" s="282"/>
      <c r="E35" s="270">
        <v>5141</v>
      </c>
      <c r="F35" s="62">
        <v>5405</v>
      </c>
      <c r="G35" s="62">
        <v>6240</v>
      </c>
      <c r="H35" s="62">
        <v>5284</v>
      </c>
      <c r="I35" s="62">
        <v>4979</v>
      </c>
      <c r="J35" s="62"/>
      <c r="K35" s="62"/>
      <c r="L35" s="62"/>
      <c r="M35" s="62"/>
      <c r="N35" s="62"/>
      <c r="O35" s="62"/>
      <c r="P35" s="63"/>
      <c r="Q35" s="231">
        <f t="shared" si="0"/>
        <v>27049</v>
      </c>
      <c r="R35" s="9"/>
    </row>
    <row r="36" spans="1:18" ht="18" customHeight="1" x14ac:dyDescent="0.15">
      <c r="B36" s="295" t="s">
        <v>111</v>
      </c>
      <c r="C36" s="296"/>
      <c r="D36" s="297"/>
      <c r="E36" s="267">
        <v>20209</v>
      </c>
      <c r="F36" s="56">
        <v>21725</v>
      </c>
      <c r="G36" s="56">
        <v>23372</v>
      </c>
      <c r="H36" s="56">
        <v>22165</v>
      </c>
      <c r="I36" s="56">
        <v>21741</v>
      </c>
      <c r="J36" s="56"/>
      <c r="K36" s="56"/>
      <c r="L36" s="56"/>
      <c r="M36" s="56"/>
      <c r="N36" s="56"/>
      <c r="O36" s="56"/>
      <c r="P36" s="57"/>
      <c r="Q36" s="226">
        <f t="shared" si="0"/>
        <v>109212</v>
      </c>
      <c r="R36" s="9"/>
    </row>
    <row r="37" spans="1:18" ht="18" customHeight="1" x14ac:dyDescent="0.15">
      <c r="B37" s="222"/>
      <c r="C37" s="298" t="s">
        <v>112</v>
      </c>
      <c r="D37" s="299"/>
      <c r="E37" s="266">
        <v>1582</v>
      </c>
      <c r="F37" s="22">
        <v>1838</v>
      </c>
      <c r="G37" s="22">
        <v>2034</v>
      </c>
      <c r="H37" s="22">
        <v>1732</v>
      </c>
      <c r="I37" s="22">
        <v>1545</v>
      </c>
      <c r="J37" s="22"/>
      <c r="K37" s="22"/>
      <c r="L37" s="22"/>
      <c r="M37" s="22"/>
      <c r="N37" s="22"/>
      <c r="O37" s="22"/>
      <c r="P37" s="23"/>
      <c r="Q37" s="224">
        <f t="shared" si="0"/>
        <v>8731</v>
      </c>
      <c r="R37" s="9"/>
    </row>
    <row r="38" spans="1:18" ht="18" customHeight="1" x14ac:dyDescent="0.15">
      <c r="B38" s="222"/>
      <c r="C38" s="298" t="s">
        <v>113</v>
      </c>
      <c r="D38" s="299"/>
      <c r="E38" s="266">
        <v>3301</v>
      </c>
      <c r="F38" s="22">
        <v>3577</v>
      </c>
      <c r="G38" s="22">
        <v>3854</v>
      </c>
      <c r="H38" s="22">
        <v>3725</v>
      </c>
      <c r="I38" s="22">
        <v>3374</v>
      </c>
      <c r="J38" s="22"/>
      <c r="K38" s="22"/>
      <c r="L38" s="22"/>
      <c r="M38" s="22"/>
      <c r="N38" s="22"/>
      <c r="O38" s="22"/>
      <c r="P38" s="23"/>
      <c r="Q38" s="224">
        <f t="shared" si="0"/>
        <v>17831</v>
      </c>
      <c r="R38" s="9"/>
    </row>
    <row r="39" spans="1:18" ht="18" customHeight="1" x14ac:dyDescent="0.15">
      <c r="B39" s="222"/>
      <c r="C39" s="298" t="s">
        <v>114</v>
      </c>
      <c r="D39" s="299"/>
      <c r="E39" s="266">
        <v>300</v>
      </c>
      <c r="F39" s="22">
        <v>443</v>
      </c>
      <c r="G39" s="22">
        <v>477</v>
      </c>
      <c r="H39" s="22">
        <v>438</v>
      </c>
      <c r="I39" s="22">
        <v>349</v>
      </c>
      <c r="J39" s="22"/>
      <c r="K39" s="22"/>
      <c r="L39" s="22"/>
      <c r="M39" s="22"/>
      <c r="N39" s="22"/>
      <c r="O39" s="22"/>
      <c r="P39" s="23"/>
      <c r="Q39" s="224">
        <f t="shared" si="0"/>
        <v>2007</v>
      </c>
      <c r="R39" s="9"/>
    </row>
    <row r="40" spans="1:18" ht="18" customHeight="1" x14ac:dyDescent="0.15">
      <c r="B40" s="222"/>
      <c r="C40" s="309" t="s">
        <v>100</v>
      </c>
      <c r="D40" s="310"/>
      <c r="E40" s="271">
        <v>15026</v>
      </c>
      <c r="F40" s="24">
        <v>15867</v>
      </c>
      <c r="G40" s="24">
        <v>17007</v>
      </c>
      <c r="H40" s="24">
        <v>16270</v>
      </c>
      <c r="I40" s="24">
        <v>16473</v>
      </c>
      <c r="J40" s="24"/>
      <c r="K40" s="24"/>
      <c r="L40" s="24"/>
      <c r="M40" s="24"/>
      <c r="N40" s="24"/>
      <c r="O40" s="24"/>
      <c r="P40" s="23"/>
      <c r="Q40" s="224">
        <f t="shared" si="0"/>
        <v>80643</v>
      </c>
      <c r="R40" s="9"/>
    </row>
    <row r="41" spans="1:18" s="42" customFormat="1" ht="20.100000000000001" customHeight="1" thickBot="1" x14ac:dyDescent="0.2">
      <c r="A41" s="42" t="s">
        <v>115</v>
      </c>
      <c r="B41" s="283" t="s">
        <v>116</v>
      </c>
      <c r="C41" s="284"/>
      <c r="D41" s="285"/>
      <c r="E41" s="272">
        <v>395084</v>
      </c>
      <c r="F41" s="232">
        <v>425051</v>
      </c>
      <c r="G41" s="232">
        <v>462905</v>
      </c>
      <c r="H41" s="232">
        <v>453106</v>
      </c>
      <c r="I41" s="232">
        <v>416840</v>
      </c>
      <c r="J41" s="232"/>
      <c r="K41" s="232"/>
      <c r="L41" s="232"/>
      <c r="M41" s="232"/>
      <c r="N41" s="232"/>
      <c r="O41" s="232"/>
      <c r="P41" s="233"/>
      <c r="Q41" s="234">
        <f>SUM(E41:P41)</f>
        <v>2152986</v>
      </c>
      <c r="R41" s="46"/>
    </row>
    <row r="42" spans="1:18" ht="18.75" customHeight="1" x14ac:dyDescent="0.15">
      <c r="B42" s="18" t="s">
        <v>152</v>
      </c>
      <c r="N42" s="35" t="s">
        <v>153</v>
      </c>
    </row>
    <row r="44" spans="1:18" x14ac:dyDescent="0.15">
      <c r="E44" s="8"/>
      <c r="F44" s="8"/>
      <c r="G44" s="8"/>
    </row>
  </sheetData>
  <mergeCells count="34">
    <mergeCell ref="C39:D39"/>
    <mergeCell ref="C40:D40"/>
    <mergeCell ref="C34:D34"/>
    <mergeCell ref="B35:D35"/>
    <mergeCell ref="B36:D36"/>
    <mergeCell ref="C37:D37"/>
    <mergeCell ref="C38:D38"/>
    <mergeCell ref="C29:D29"/>
    <mergeCell ref="C30:D30"/>
    <mergeCell ref="B31:D31"/>
    <mergeCell ref="C32:D32"/>
    <mergeCell ref="C33:D33"/>
    <mergeCell ref="C28:D28"/>
    <mergeCell ref="B18:D18"/>
    <mergeCell ref="B19:D19"/>
    <mergeCell ref="C20:D20"/>
    <mergeCell ref="C21:D21"/>
    <mergeCell ref="C22:D22"/>
    <mergeCell ref="B4:D4"/>
    <mergeCell ref="B23:D23"/>
    <mergeCell ref="B41:D41"/>
    <mergeCell ref="B5:D5"/>
    <mergeCell ref="C6:D6"/>
    <mergeCell ref="C11:D11"/>
    <mergeCell ref="C12:D12"/>
    <mergeCell ref="B13:D13"/>
    <mergeCell ref="C14:D14"/>
    <mergeCell ref="C15:D15"/>
    <mergeCell ref="B16:D16"/>
    <mergeCell ref="B24:D24"/>
    <mergeCell ref="C25:D25"/>
    <mergeCell ref="C26:D26"/>
    <mergeCell ref="B27:D27"/>
    <mergeCell ref="B17:D17"/>
  </mergeCells>
  <phoneticPr fontId="2"/>
  <pageMargins left="0.35433070866141736" right="0" top="0.59055118110236227" bottom="0" header="0" footer="0"/>
  <pageSetup paperSize="9" scale="7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44"/>
  <sheetViews>
    <sheetView workbookViewId="0"/>
  </sheetViews>
  <sheetFormatPr defaultRowHeight="13.5" x14ac:dyDescent="0.15"/>
  <cols>
    <col min="1" max="1" width="10.625" customWidth="1"/>
    <col min="2" max="2" width="2.75" customWidth="1"/>
    <col min="3" max="3" width="3.875" customWidth="1"/>
    <col min="4" max="4" width="18.75" customWidth="1"/>
    <col min="5" max="16" width="13.625" customWidth="1"/>
    <col min="17" max="17" width="15.625" style="17" customWidth="1"/>
  </cols>
  <sheetData>
    <row r="1" spans="2:17" x14ac:dyDescent="0.15">
      <c r="B1" s="13"/>
      <c r="C1" s="13"/>
      <c r="D1" s="14"/>
    </row>
    <row r="2" spans="2:17" ht="21.95" customHeight="1" x14ac:dyDescent="0.15">
      <c r="B2" s="2"/>
      <c r="C2" s="6"/>
      <c r="D2" s="13"/>
      <c r="E2" s="6"/>
      <c r="F2" s="6"/>
      <c r="H2" s="6"/>
      <c r="I2" s="19" t="s">
        <v>164</v>
      </c>
      <c r="J2" s="6"/>
      <c r="K2" s="6"/>
      <c r="L2" s="6"/>
      <c r="M2" s="6"/>
      <c r="N2" s="6" t="s">
        <v>13</v>
      </c>
      <c r="O2" s="6"/>
      <c r="P2" s="6"/>
      <c r="Q2" s="21"/>
    </row>
    <row r="3" spans="2:17" ht="14.25" thickBot="1" x14ac:dyDescent="0.2">
      <c r="B3" s="18" t="s">
        <v>21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pans="2:17" s="47" customFormat="1" ht="20.100000000000001" customHeight="1" thickBot="1" x14ac:dyDescent="0.2">
      <c r="B4" s="311" t="s">
        <v>149</v>
      </c>
      <c r="C4" s="312"/>
      <c r="D4" s="313"/>
      <c r="E4" s="251" t="s">
        <v>148</v>
      </c>
      <c r="F4" s="249" t="s">
        <v>118</v>
      </c>
      <c r="G4" s="249" t="s">
        <v>119</v>
      </c>
      <c r="H4" s="249" t="s">
        <v>120</v>
      </c>
      <c r="I4" s="249" t="s">
        <v>121</v>
      </c>
      <c r="J4" s="249" t="s">
        <v>122</v>
      </c>
      <c r="K4" s="249" t="s">
        <v>123</v>
      </c>
      <c r="L4" s="249" t="s">
        <v>124</v>
      </c>
      <c r="M4" s="249" t="s">
        <v>125</v>
      </c>
      <c r="N4" s="249" t="s">
        <v>126</v>
      </c>
      <c r="O4" s="249" t="s">
        <v>127</v>
      </c>
      <c r="P4" s="249" t="s">
        <v>128</v>
      </c>
      <c r="Q4" s="250" t="s">
        <v>129</v>
      </c>
    </row>
    <row r="5" spans="2:17" ht="18" customHeight="1" thickTop="1" x14ac:dyDescent="0.15">
      <c r="B5" s="317" t="s">
        <v>130</v>
      </c>
      <c r="C5" s="287"/>
      <c r="D5" s="318"/>
      <c r="E5" s="252">
        <v>168158</v>
      </c>
      <c r="F5" s="54">
        <v>173887</v>
      </c>
      <c r="G5" s="54">
        <v>195082</v>
      </c>
      <c r="H5" s="54">
        <v>194918</v>
      </c>
      <c r="I5" s="54">
        <v>173452</v>
      </c>
      <c r="J5" s="54"/>
      <c r="K5" s="54"/>
      <c r="L5" s="54"/>
      <c r="M5" s="54"/>
      <c r="N5" s="54"/>
      <c r="O5" s="54"/>
      <c r="P5" s="54"/>
      <c r="Q5" s="244">
        <f>SUM(E5:P5)</f>
        <v>905497</v>
      </c>
    </row>
    <row r="6" spans="2:17" ht="18" customHeight="1" x14ac:dyDescent="0.15">
      <c r="B6" s="238"/>
      <c r="C6" s="289" t="s">
        <v>84</v>
      </c>
      <c r="D6" s="319"/>
      <c r="E6" s="253">
        <v>109411</v>
      </c>
      <c r="F6" s="29">
        <v>111169</v>
      </c>
      <c r="G6" s="29">
        <v>126538</v>
      </c>
      <c r="H6" s="29">
        <v>122184</v>
      </c>
      <c r="I6" s="29">
        <v>108200</v>
      </c>
      <c r="J6" s="29"/>
      <c r="K6" s="29"/>
      <c r="L6" s="29"/>
      <c r="M6" s="29"/>
      <c r="N6" s="29"/>
      <c r="O6" s="29"/>
      <c r="P6" s="29"/>
      <c r="Q6" s="239">
        <f t="shared" ref="Q6:Q40" si="0">SUM(E6:P6)</f>
        <v>577502</v>
      </c>
    </row>
    <row r="7" spans="2:17" ht="18" customHeight="1" x14ac:dyDescent="0.15">
      <c r="B7" s="238"/>
      <c r="C7" s="1"/>
      <c r="D7" s="260" t="s">
        <v>85</v>
      </c>
      <c r="E7" s="254">
        <v>5122</v>
      </c>
      <c r="F7" s="26">
        <v>6469</v>
      </c>
      <c r="G7" s="26">
        <v>8338</v>
      </c>
      <c r="H7" s="26">
        <v>6660</v>
      </c>
      <c r="I7" s="26">
        <v>4748</v>
      </c>
      <c r="J7" s="26"/>
      <c r="K7" s="26"/>
      <c r="L7" s="26"/>
      <c r="M7" s="26"/>
      <c r="N7" s="26"/>
      <c r="O7" s="26"/>
      <c r="P7" s="26"/>
      <c r="Q7" s="240">
        <f t="shared" si="0"/>
        <v>31337</v>
      </c>
    </row>
    <row r="8" spans="2:17" ht="18" customHeight="1" x14ac:dyDescent="0.15">
      <c r="B8" s="238"/>
      <c r="C8" s="1"/>
      <c r="D8" s="261" t="s">
        <v>131</v>
      </c>
      <c r="E8" s="254">
        <v>77046</v>
      </c>
      <c r="F8" s="26">
        <v>78113</v>
      </c>
      <c r="G8" s="26">
        <v>92016</v>
      </c>
      <c r="H8" s="26">
        <v>86951</v>
      </c>
      <c r="I8" s="26">
        <v>78491</v>
      </c>
      <c r="J8" s="26"/>
      <c r="K8" s="26"/>
      <c r="L8" s="26"/>
      <c r="M8" s="26"/>
      <c r="N8" s="26"/>
      <c r="O8" s="26"/>
      <c r="P8" s="26"/>
      <c r="Q8" s="240">
        <f t="shared" si="0"/>
        <v>412617</v>
      </c>
    </row>
    <row r="9" spans="2:17" ht="18" customHeight="1" x14ac:dyDescent="0.15">
      <c r="B9" s="238"/>
      <c r="C9" s="1"/>
      <c r="D9" s="261" t="s">
        <v>87</v>
      </c>
      <c r="E9" s="254">
        <v>9296</v>
      </c>
      <c r="F9" s="26">
        <v>10309</v>
      </c>
      <c r="G9" s="26">
        <v>10862</v>
      </c>
      <c r="H9" s="26">
        <v>10743</v>
      </c>
      <c r="I9" s="26">
        <v>9633</v>
      </c>
      <c r="J9" s="26"/>
      <c r="K9" s="26"/>
      <c r="L9" s="26"/>
      <c r="M9" s="26"/>
      <c r="N9" s="26"/>
      <c r="O9" s="26"/>
      <c r="P9" s="26"/>
      <c r="Q9" s="240">
        <f t="shared" si="0"/>
        <v>50843</v>
      </c>
    </row>
    <row r="10" spans="2:17" ht="18" customHeight="1" x14ac:dyDescent="0.15">
      <c r="B10" s="238"/>
      <c r="C10" s="20"/>
      <c r="D10" s="262" t="s">
        <v>88</v>
      </c>
      <c r="E10" s="253">
        <v>17947</v>
      </c>
      <c r="F10" s="29">
        <v>16278</v>
      </c>
      <c r="G10" s="29">
        <v>15322</v>
      </c>
      <c r="H10" s="29">
        <v>17830</v>
      </c>
      <c r="I10" s="29">
        <v>15328</v>
      </c>
      <c r="J10" s="29"/>
      <c r="K10" s="29"/>
      <c r="L10" s="29"/>
      <c r="M10" s="29"/>
      <c r="N10" s="29"/>
      <c r="O10" s="29"/>
      <c r="P10" s="29"/>
      <c r="Q10" s="239">
        <f t="shared" si="0"/>
        <v>82705</v>
      </c>
    </row>
    <row r="11" spans="2:17" ht="18" customHeight="1" x14ac:dyDescent="0.15">
      <c r="B11" s="238"/>
      <c r="C11" s="320" t="s">
        <v>89</v>
      </c>
      <c r="D11" s="321"/>
      <c r="E11" s="254">
        <v>44945</v>
      </c>
      <c r="F11" s="26">
        <v>48675</v>
      </c>
      <c r="G11" s="26">
        <v>53910</v>
      </c>
      <c r="H11" s="26">
        <v>57897</v>
      </c>
      <c r="I11" s="26">
        <v>52341</v>
      </c>
      <c r="J11" s="26"/>
      <c r="K11" s="26"/>
      <c r="L11" s="26"/>
      <c r="M11" s="26"/>
      <c r="N11" s="26"/>
      <c r="O11" s="26"/>
      <c r="P11" s="26"/>
      <c r="Q11" s="240">
        <f t="shared" si="0"/>
        <v>257768</v>
      </c>
    </row>
    <row r="12" spans="2:17" ht="18" customHeight="1" x14ac:dyDescent="0.15">
      <c r="B12" s="241"/>
      <c r="C12" s="293" t="s">
        <v>132</v>
      </c>
      <c r="D12" s="322"/>
      <c r="E12" s="253">
        <v>13802</v>
      </c>
      <c r="F12" s="29">
        <v>14043</v>
      </c>
      <c r="G12" s="29">
        <v>14634</v>
      </c>
      <c r="H12" s="29">
        <v>14837</v>
      </c>
      <c r="I12" s="29">
        <v>12911</v>
      </c>
      <c r="J12" s="29"/>
      <c r="K12" s="29"/>
      <c r="L12" s="29"/>
      <c r="M12" s="29"/>
      <c r="N12" s="29"/>
      <c r="O12" s="29"/>
      <c r="P12" s="29"/>
      <c r="Q12" s="239">
        <f t="shared" si="0"/>
        <v>70227</v>
      </c>
    </row>
    <row r="13" spans="2:17" ht="18" customHeight="1" x14ac:dyDescent="0.15">
      <c r="B13" s="323" t="s">
        <v>91</v>
      </c>
      <c r="C13" s="296"/>
      <c r="D13" s="324"/>
      <c r="E13" s="255">
        <v>5821</v>
      </c>
      <c r="F13" s="52">
        <v>6044</v>
      </c>
      <c r="G13" s="52">
        <v>6597</v>
      </c>
      <c r="H13" s="52">
        <v>6770</v>
      </c>
      <c r="I13" s="52">
        <v>5639</v>
      </c>
      <c r="J13" s="52"/>
      <c r="K13" s="52"/>
      <c r="L13" s="52"/>
      <c r="M13" s="52"/>
      <c r="N13" s="52"/>
      <c r="O13" s="52"/>
      <c r="P13" s="52"/>
      <c r="Q13" s="242">
        <f t="shared" si="0"/>
        <v>30871</v>
      </c>
    </row>
    <row r="14" spans="2:17" ht="18" customHeight="1" x14ac:dyDescent="0.15">
      <c r="B14" s="238"/>
      <c r="C14" s="298" t="s">
        <v>92</v>
      </c>
      <c r="D14" s="325"/>
      <c r="E14" s="254">
        <v>5038</v>
      </c>
      <c r="F14" s="26">
        <v>5314</v>
      </c>
      <c r="G14" s="26">
        <v>5452</v>
      </c>
      <c r="H14" s="26">
        <v>5586</v>
      </c>
      <c r="I14" s="26">
        <v>4564</v>
      </c>
      <c r="J14" s="26"/>
      <c r="K14" s="26"/>
      <c r="L14" s="26"/>
      <c r="M14" s="26"/>
      <c r="N14" s="26"/>
      <c r="O14" s="26"/>
      <c r="P14" s="26"/>
      <c r="Q14" s="240">
        <f t="shared" si="0"/>
        <v>25954</v>
      </c>
    </row>
    <row r="15" spans="2:17" ht="18" customHeight="1" x14ac:dyDescent="0.15">
      <c r="B15" s="241"/>
      <c r="C15" s="300" t="s">
        <v>93</v>
      </c>
      <c r="D15" s="326"/>
      <c r="E15" s="253">
        <v>783</v>
      </c>
      <c r="F15" s="29">
        <v>730</v>
      </c>
      <c r="G15" s="29">
        <v>1145</v>
      </c>
      <c r="H15" s="29">
        <v>1184</v>
      </c>
      <c r="I15" s="29">
        <v>1075</v>
      </c>
      <c r="J15" s="29"/>
      <c r="K15" s="29"/>
      <c r="L15" s="29"/>
      <c r="M15" s="29"/>
      <c r="N15" s="29"/>
      <c r="O15" s="29"/>
      <c r="P15" s="29"/>
      <c r="Q15" s="239">
        <f t="shared" si="0"/>
        <v>4917</v>
      </c>
    </row>
    <row r="16" spans="2:17" ht="18" customHeight="1" x14ac:dyDescent="0.15">
      <c r="B16" s="323" t="s">
        <v>94</v>
      </c>
      <c r="C16" s="296"/>
      <c r="D16" s="324"/>
      <c r="E16" s="256">
        <v>3885</v>
      </c>
      <c r="F16" s="53">
        <v>4279</v>
      </c>
      <c r="G16" s="53">
        <v>4738</v>
      </c>
      <c r="H16" s="53">
        <v>4317</v>
      </c>
      <c r="I16" s="53">
        <v>3933</v>
      </c>
      <c r="J16" s="53"/>
      <c r="K16" s="53"/>
      <c r="L16" s="53"/>
      <c r="M16" s="53"/>
      <c r="N16" s="53"/>
      <c r="O16" s="53"/>
      <c r="P16" s="53"/>
      <c r="Q16" s="243">
        <f>SUM(E16:P16)</f>
        <v>21152</v>
      </c>
    </row>
    <row r="17" spans="2:17" ht="18" customHeight="1" x14ac:dyDescent="0.15">
      <c r="B17" s="327" t="s">
        <v>95</v>
      </c>
      <c r="C17" s="328"/>
      <c r="D17" s="329"/>
      <c r="E17" s="256">
        <v>24207</v>
      </c>
      <c r="F17" s="53">
        <v>24208</v>
      </c>
      <c r="G17" s="53">
        <v>26708</v>
      </c>
      <c r="H17" s="53">
        <v>23026</v>
      </c>
      <c r="I17" s="53">
        <v>22593</v>
      </c>
      <c r="J17" s="53"/>
      <c r="K17" s="53"/>
      <c r="L17" s="53"/>
      <c r="M17" s="53"/>
      <c r="N17" s="53"/>
      <c r="O17" s="53"/>
      <c r="P17" s="53"/>
      <c r="Q17" s="243">
        <f t="shared" si="0"/>
        <v>120742</v>
      </c>
    </row>
    <row r="18" spans="2:17" ht="18" customHeight="1" x14ac:dyDescent="0.15">
      <c r="B18" s="317" t="s">
        <v>96</v>
      </c>
      <c r="C18" s="307"/>
      <c r="D18" s="330"/>
      <c r="E18" s="252">
        <v>3751</v>
      </c>
      <c r="F18" s="54">
        <v>4200</v>
      </c>
      <c r="G18" s="54">
        <v>4142</v>
      </c>
      <c r="H18" s="54">
        <v>4387</v>
      </c>
      <c r="I18" s="54">
        <v>3794</v>
      </c>
      <c r="J18" s="54"/>
      <c r="K18" s="54"/>
      <c r="L18" s="54"/>
      <c r="M18" s="54"/>
      <c r="N18" s="54"/>
      <c r="O18" s="54"/>
      <c r="P18" s="54"/>
      <c r="Q18" s="244">
        <f t="shared" si="0"/>
        <v>20274</v>
      </c>
    </row>
    <row r="19" spans="2:17" ht="18" customHeight="1" x14ac:dyDescent="0.15">
      <c r="B19" s="323" t="s">
        <v>97</v>
      </c>
      <c r="C19" s="296"/>
      <c r="D19" s="324"/>
      <c r="E19" s="255">
        <v>54641</v>
      </c>
      <c r="F19" s="52">
        <v>63486</v>
      </c>
      <c r="G19" s="52">
        <v>72415</v>
      </c>
      <c r="H19" s="52">
        <v>64483</v>
      </c>
      <c r="I19" s="52">
        <v>57979</v>
      </c>
      <c r="J19" s="52"/>
      <c r="K19" s="52"/>
      <c r="L19" s="52"/>
      <c r="M19" s="52"/>
      <c r="N19" s="52"/>
      <c r="O19" s="52"/>
      <c r="P19" s="52"/>
      <c r="Q19" s="242">
        <f t="shared" si="0"/>
        <v>313004</v>
      </c>
    </row>
    <row r="20" spans="2:17" ht="18" customHeight="1" x14ac:dyDescent="0.15">
      <c r="B20" s="238"/>
      <c r="C20" s="298" t="s">
        <v>98</v>
      </c>
      <c r="D20" s="325"/>
      <c r="E20" s="254">
        <v>42095</v>
      </c>
      <c r="F20" s="26">
        <v>50475</v>
      </c>
      <c r="G20" s="26">
        <v>57862</v>
      </c>
      <c r="H20" s="26">
        <v>49994</v>
      </c>
      <c r="I20" s="26">
        <v>44852</v>
      </c>
      <c r="J20" s="26"/>
      <c r="K20" s="26"/>
      <c r="L20" s="26"/>
      <c r="M20" s="26"/>
      <c r="N20" s="26"/>
      <c r="O20" s="26"/>
      <c r="P20" s="26"/>
      <c r="Q20" s="240">
        <f t="shared" si="0"/>
        <v>245278</v>
      </c>
    </row>
    <row r="21" spans="2:17" ht="18" customHeight="1" x14ac:dyDescent="0.15">
      <c r="B21" s="238"/>
      <c r="C21" s="298" t="s">
        <v>133</v>
      </c>
      <c r="D21" s="325"/>
      <c r="E21" s="254">
        <v>8078</v>
      </c>
      <c r="F21" s="26">
        <v>8230</v>
      </c>
      <c r="G21" s="26">
        <v>9137</v>
      </c>
      <c r="H21" s="26">
        <v>9180</v>
      </c>
      <c r="I21" s="26">
        <v>8464</v>
      </c>
      <c r="J21" s="26"/>
      <c r="K21" s="26"/>
      <c r="L21" s="26"/>
      <c r="M21" s="26"/>
      <c r="N21" s="26"/>
      <c r="O21" s="26"/>
      <c r="P21" s="26"/>
      <c r="Q21" s="240">
        <f t="shared" si="0"/>
        <v>43089</v>
      </c>
    </row>
    <row r="22" spans="2:17" ht="18" customHeight="1" x14ac:dyDescent="0.15">
      <c r="B22" s="241"/>
      <c r="C22" s="300" t="s">
        <v>100</v>
      </c>
      <c r="D22" s="326"/>
      <c r="E22" s="253">
        <v>4468</v>
      </c>
      <c r="F22" s="29">
        <v>4781</v>
      </c>
      <c r="G22" s="29">
        <v>5416</v>
      </c>
      <c r="H22" s="29">
        <v>5309</v>
      </c>
      <c r="I22" s="29">
        <v>4663</v>
      </c>
      <c r="J22" s="29"/>
      <c r="K22" s="29"/>
      <c r="L22" s="29"/>
      <c r="M22" s="29"/>
      <c r="N22" s="29"/>
      <c r="O22" s="29"/>
      <c r="P22" s="29"/>
      <c r="Q22" s="239">
        <f t="shared" si="0"/>
        <v>24637</v>
      </c>
    </row>
    <row r="23" spans="2:17" ht="18" customHeight="1" x14ac:dyDescent="0.15">
      <c r="B23" s="331" t="s">
        <v>101</v>
      </c>
      <c r="C23" s="281"/>
      <c r="D23" s="332"/>
      <c r="E23" s="257">
        <v>22480</v>
      </c>
      <c r="F23" s="55">
        <v>23638</v>
      </c>
      <c r="G23" s="55">
        <v>27801</v>
      </c>
      <c r="H23" s="55">
        <v>27623</v>
      </c>
      <c r="I23" s="55">
        <v>23591</v>
      </c>
      <c r="J23" s="55"/>
      <c r="K23" s="55"/>
      <c r="L23" s="55"/>
      <c r="M23" s="55"/>
      <c r="N23" s="55"/>
      <c r="O23" s="55"/>
      <c r="P23" s="55"/>
      <c r="Q23" s="245">
        <f t="shared" si="0"/>
        <v>125133</v>
      </c>
    </row>
    <row r="24" spans="2:17" ht="18" customHeight="1" x14ac:dyDescent="0.15">
      <c r="B24" s="323" t="s">
        <v>102</v>
      </c>
      <c r="C24" s="296"/>
      <c r="D24" s="324"/>
      <c r="E24" s="255">
        <v>58098</v>
      </c>
      <c r="F24" s="52">
        <v>63672</v>
      </c>
      <c r="G24" s="52">
        <v>74959</v>
      </c>
      <c r="H24" s="52">
        <v>73324</v>
      </c>
      <c r="I24" s="52">
        <v>71364</v>
      </c>
      <c r="J24" s="52"/>
      <c r="K24" s="52"/>
      <c r="L24" s="52"/>
      <c r="M24" s="52"/>
      <c r="N24" s="52"/>
      <c r="O24" s="52"/>
      <c r="P24" s="52"/>
      <c r="Q24" s="242">
        <f t="shared" si="0"/>
        <v>341417</v>
      </c>
    </row>
    <row r="25" spans="2:17" ht="18" customHeight="1" x14ac:dyDescent="0.15">
      <c r="B25" s="238"/>
      <c r="C25" s="298" t="s">
        <v>103</v>
      </c>
      <c r="D25" s="325"/>
      <c r="E25" s="254">
        <v>36397</v>
      </c>
      <c r="F25" s="26">
        <v>39907</v>
      </c>
      <c r="G25" s="26">
        <v>44418</v>
      </c>
      <c r="H25" s="26">
        <v>43870</v>
      </c>
      <c r="I25" s="26">
        <v>45167</v>
      </c>
      <c r="J25" s="26"/>
      <c r="K25" s="26"/>
      <c r="L25" s="26"/>
      <c r="M25" s="26"/>
      <c r="N25" s="26"/>
      <c r="O25" s="26"/>
      <c r="P25" s="26"/>
      <c r="Q25" s="240">
        <f>SUM(E25:P25)</f>
        <v>209759</v>
      </c>
    </row>
    <row r="26" spans="2:17" ht="18" customHeight="1" x14ac:dyDescent="0.15">
      <c r="B26" s="241"/>
      <c r="C26" s="300" t="s">
        <v>100</v>
      </c>
      <c r="D26" s="326"/>
      <c r="E26" s="253">
        <v>21701</v>
      </c>
      <c r="F26" s="29">
        <v>23765</v>
      </c>
      <c r="G26" s="29">
        <v>30541</v>
      </c>
      <c r="H26" s="29">
        <v>29454</v>
      </c>
      <c r="I26" s="29">
        <v>26197</v>
      </c>
      <c r="J26" s="29"/>
      <c r="K26" s="29"/>
      <c r="L26" s="29"/>
      <c r="M26" s="29"/>
      <c r="N26" s="29"/>
      <c r="O26" s="29"/>
      <c r="P26" s="29"/>
      <c r="Q26" s="239">
        <f t="shared" si="0"/>
        <v>131658</v>
      </c>
    </row>
    <row r="27" spans="2:17" ht="18" customHeight="1" x14ac:dyDescent="0.15">
      <c r="B27" s="323" t="s">
        <v>104</v>
      </c>
      <c r="C27" s="296"/>
      <c r="D27" s="324"/>
      <c r="E27" s="255">
        <v>19265</v>
      </c>
      <c r="F27" s="52">
        <v>21079</v>
      </c>
      <c r="G27" s="52">
        <v>22710</v>
      </c>
      <c r="H27" s="52">
        <v>21563</v>
      </c>
      <c r="I27" s="52">
        <v>19159</v>
      </c>
      <c r="J27" s="52"/>
      <c r="K27" s="52"/>
      <c r="L27" s="52"/>
      <c r="M27" s="52"/>
      <c r="N27" s="52"/>
      <c r="O27" s="52"/>
      <c r="P27" s="52"/>
      <c r="Q27" s="242">
        <f t="shared" si="0"/>
        <v>103776</v>
      </c>
    </row>
    <row r="28" spans="2:17" ht="18" customHeight="1" x14ac:dyDescent="0.15">
      <c r="B28" s="238"/>
      <c r="C28" s="298" t="s">
        <v>105</v>
      </c>
      <c r="D28" s="325"/>
      <c r="E28" s="254">
        <v>1524</v>
      </c>
      <c r="F28" s="26">
        <v>1553</v>
      </c>
      <c r="G28" s="26">
        <v>1821</v>
      </c>
      <c r="H28" s="26">
        <v>1606</v>
      </c>
      <c r="I28" s="26">
        <v>1520</v>
      </c>
      <c r="J28" s="26"/>
      <c r="K28" s="26"/>
      <c r="L28" s="26"/>
      <c r="M28" s="26"/>
      <c r="N28" s="26"/>
      <c r="O28" s="26"/>
      <c r="P28" s="26"/>
      <c r="Q28" s="240">
        <f t="shared" si="0"/>
        <v>8024</v>
      </c>
    </row>
    <row r="29" spans="2:17" ht="18" customHeight="1" x14ac:dyDescent="0.15">
      <c r="B29" s="238"/>
      <c r="C29" s="298" t="s">
        <v>106</v>
      </c>
      <c r="D29" s="325"/>
      <c r="E29" s="254">
        <v>10426</v>
      </c>
      <c r="F29" s="26">
        <v>11280</v>
      </c>
      <c r="G29" s="26">
        <v>12207</v>
      </c>
      <c r="H29" s="26">
        <v>11545</v>
      </c>
      <c r="I29" s="26">
        <v>9824</v>
      </c>
      <c r="J29" s="26"/>
      <c r="K29" s="26"/>
      <c r="L29" s="26"/>
      <c r="M29" s="26"/>
      <c r="N29" s="26"/>
      <c r="O29" s="26"/>
      <c r="P29" s="26"/>
      <c r="Q29" s="240">
        <f>SUM(E29:P29)</f>
        <v>55282</v>
      </c>
    </row>
    <row r="30" spans="2:17" ht="18" customHeight="1" x14ac:dyDescent="0.15">
      <c r="B30" s="241"/>
      <c r="C30" s="300" t="s">
        <v>100</v>
      </c>
      <c r="D30" s="326"/>
      <c r="E30" s="253">
        <v>7315</v>
      </c>
      <c r="F30" s="29">
        <v>8246</v>
      </c>
      <c r="G30" s="29">
        <v>8682</v>
      </c>
      <c r="H30" s="29">
        <v>8412</v>
      </c>
      <c r="I30" s="29">
        <v>7815</v>
      </c>
      <c r="J30" s="29"/>
      <c r="K30" s="29"/>
      <c r="L30" s="29"/>
      <c r="M30" s="29"/>
      <c r="N30" s="29"/>
      <c r="O30" s="29"/>
      <c r="P30" s="29"/>
      <c r="Q30" s="239">
        <f t="shared" si="0"/>
        <v>40470</v>
      </c>
    </row>
    <row r="31" spans="2:17" ht="18" customHeight="1" x14ac:dyDescent="0.15">
      <c r="B31" s="327" t="s">
        <v>107</v>
      </c>
      <c r="C31" s="305"/>
      <c r="D31" s="333"/>
      <c r="E31" s="256">
        <v>18428</v>
      </c>
      <c r="F31" s="53">
        <v>19803</v>
      </c>
      <c r="G31" s="53">
        <v>20985</v>
      </c>
      <c r="H31" s="53">
        <v>20383</v>
      </c>
      <c r="I31" s="53">
        <v>19067</v>
      </c>
      <c r="J31" s="53"/>
      <c r="K31" s="53"/>
      <c r="L31" s="53"/>
      <c r="M31" s="53"/>
      <c r="N31" s="53"/>
      <c r="O31" s="53"/>
      <c r="P31" s="53"/>
      <c r="Q31" s="243">
        <f t="shared" si="0"/>
        <v>98666</v>
      </c>
    </row>
    <row r="32" spans="2:17" ht="18" customHeight="1" x14ac:dyDescent="0.15">
      <c r="B32" s="238"/>
      <c r="C32" s="298" t="s">
        <v>108</v>
      </c>
      <c r="D32" s="325"/>
      <c r="E32" s="254">
        <v>4541</v>
      </c>
      <c r="F32" s="26">
        <v>4689</v>
      </c>
      <c r="G32" s="26">
        <v>5158</v>
      </c>
      <c r="H32" s="26">
        <v>4869</v>
      </c>
      <c r="I32" s="26">
        <v>4905</v>
      </c>
      <c r="J32" s="26"/>
      <c r="K32" s="26"/>
      <c r="L32" s="26"/>
      <c r="M32" s="26"/>
      <c r="N32" s="26"/>
      <c r="O32" s="26"/>
      <c r="P32" s="26"/>
      <c r="Q32" s="240">
        <f t="shared" si="0"/>
        <v>24162</v>
      </c>
    </row>
    <row r="33" spans="2:17" ht="18" customHeight="1" x14ac:dyDescent="0.15">
      <c r="B33" s="238"/>
      <c r="C33" s="298" t="s">
        <v>109</v>
      </c>
      <c r="D33" s="325"/>
      <c r="E33" s="254">
        <v>2452</v>
      </c>
      <c r="F33" s="26">
        <v>2502</v>
      </c>
      <c r="G33" s="26">
        <v>2800</v>
      </c>
      <c r="H33" s="26">
        <v>2820</v>
      </c>
      <c r="I33" s="26">
        <v>2590</v>
      </c>
      <c r="J33" s="26"/>
      <c r="K33" s="26"/>
      <c r="L33" s="26"/>
      <c r="M33" s="26"/>
      <c r="N33" s="26"/>
      <c r="O33" s="26"/>
      <c r="P33" s="26"/>
      <c r="Q33" s="240">
        <f t="shared" si="0"/>
        <v>13164</v>
      </c>
    </row>
    <row r="34" spans="2:17" ht="18" customHeight="1" x14ac:dyDescent="0.15">
      <c r="B34" s="241"/>
      <c r="C34" s="300" t="s">
        <v>100</v>
      </c>
      <c r="D34" s="326"/>
      <c r="E34" s="253">
        <v>11435</v>
      </c>
      <c r="F34" s="29">
        <v>12612</v>
      </c>
      <c r="G34" s="29">
        <v>13027</v>
      </c>
      <c r="H34" s="29">
        <v>12694</v>
      </c>
      <c r="I34" s="29">
        <v>11572</v>
      </c>
      <c r="J34" s="29"/>
      <c r="K34" s="29"/>
      <c r="L34" s="29"/>
      <c r="M34" s="29"/>
      <c r="N34" s="29"/>
      <c r="O34" s="29"/>
      <c r="P34" s="29"/>
      <c r="Q34" s="239">
        <f t="shared" si="0"/>
        <v>61340</v>
      </c>
    </row>
    <row r="35" spans="2:17" ht="18" customHeight="1" x14ac:dyDescent="0.15">
      <c r="B35" s="331" t="s">
        <v>110</v>
      </c>
      <c r="C35" s="281"/>
      <c r="D35" s="332"/>
      <c r="E35" s="257">
        <v>5236</v>
      </c>
      <c r="F35" s="55">
        <v>5206</v>
      </c>
      <c r="G35" s="55">
        <v>5752</v>
      </c>
      <c r="H35" s="55">
        <v>5044</v>
      </c>
      <c r="I35" s="55">
        <v>5059</v>
      </c>
      <c r="J35" s="55"/>
      <c r="K35" s="55"/>
      <c r="L35" s="55"/>
      <c r="M35" s="55"/>
      <c r="N35" s="55"/>
      <c r="O35" s="55"/>
      <c r="P35" s="55"/>
      <c r="Q35" s="245">
        <f t="shared" si="0"/>
        <v>26297</v>
      </c>
    </row>
    <row r="36" spans="2:17" ht="18" customHeight="1" x14ac:dyDescent="0.15">
      <c r="B36" s="323" t="s">
        <v>111</v>
      </c>
      <c r="C36" s="296"/>
      <c r="D36" s="324"/>
      <c r="E36" s="255">
        <v>21697</v>
      </c>
      <c r="F36" s="52">
        <v>23801</v>
      </c>
      <c r="G36" s="52">
        <v>27093</v>
      </c>
      <c r="H36" s="52">
        <v>24691</v>
      </c>
      <c r="I36" s="52">
        <v>23634</v>
      </c>
      <c r="J36" s="52"/>
      <c r="K36" s="52"/>
      <c r="L36" s="52"/>
      <c r="M36" s="52"/>
      <c r="N36" s="52"/>
      <c r="O36" s="52"/>
      <c r="P36" s="52"/>
      <c r="Q36" s="242">
        <f t="shared" si="0"/>
        <v>120916</v>
      </c>
    </row>
    <row r="37" spans="2:17" ht="18" customHeight="1" x14ac:dyDescent="0.15">
      <c r="B37" s="238"/>
      <c r="C37" s="298" t="s">
        <v>112</v>
      </c>
      <c r="D37" s="325"/>
      <c r="E37" s="254">
        <v>1874</v>
      </c>
      <c r="F37" s="26">
        <v>2329</v>
      </c>
      <c r="G37" s="26">
        <v>2820</v>
      </c>
      <c r="H37" s="26">
        <v>1848</v>
      </c>
      <c r="I37" s="26">
        <v>1763</v>
      </c>
      <c r="J37" s="26"/>
      <c r="K37" s="26"/>
      <c r="L37" s="26"/>
      <c r="M37" s="26"/>
      <c r="N37" s="26"/>
      <c r="O37" s="26"/>
      <c r="P37" s="26"/>
      <c r="Q37" s="240">
        <f t="shared" si="0"/>
        <v>10634</v>
      </c>
    </row>
    <row r="38" spans="2:17" ht="18" customHeight="1" x14ac:dyDescent="0.15">
      <c r="B38" s="238"/>
      <c r="C38" s="298" t="s">
        <v>113</v>
      </c>
      <c r="D38" s="325"/>
      <c r="E38" s="254">
        <v>3130</v>
      </c>
      <c r="F38" s="26">
        <v>3464</v>
      </c>
      <c r="G38" s="26">
        <v>3713</v>
      </c>
      <c r="H38" s="26">
        <v>3719</v>
      </c>
      <c r="I38" s="26">
        <v>3286</v>
      </c>
      <c r="J38" s="26"/>
      <c r="K38" s="26"/>
      <c r="L38" s="26"/>
      <c r="M38" s="26"/>
      <c r="N38" s="26"/>
      <c r="O38" s="26"/>
      <c r="P38" s="26"/>
      <c r="Q38" s="240">
        <f t="shared" si="0"/>
        <v>17312</v>
      </c>
    </row>
    <row r="39" spans="2:17" ht="18" customHeight="1" x14ac:dyDescent="0.15">
      <c r="B39" s="238"/>
      <c r="C39" s="298" t="s">
        <v>114</v>
      </c>
      <c r="D39" s="325"/>
      <c r="E39" s="254">
        <v>291</v>
      </c>
      <c r="F39" s="26">
        <v>427</v>
      </c>
      <c r="G39" s="26">
        <v>475</v>
      </c>
      <c r="H39" s="26">
        <v>417</v>
      </c>
      <c r="I39" s="26">
        <v>344</v>
      </c>
      <c r="J39" s="26"/>
      <c r="K39" s="26"/>
      <c r="L39" s="26"/>
      <c r="M39" s="26"/>
      <c r="N39" s="26"/>
      <c r="O39" s="26"/>
      <c r="P39" s="26"/>
      <c r="Q39" s="240">
        <f t="shared" si="0"/>
        <v>1954</v>
      </c>
    </row>
    <row r="40" spans="2:17" ht="18" customHeight="1" x14ac:dyDescent="0.15">
      <c r="B40" s="238"/>
      <c r="C40" s="309" t="s">
        <v>100</v>
      </c>
      <c r="D40" s="334"/>
      <c r="E40" s="258">
        <v>16402</v>
      </c>
      <c r="F40" s="27">
        <v>17581</v>
      </c>
      <c r="G40" s="27">
        <v>20085</v>
      </c>
      <c r="H40" s="27">
        <v>18707</v>
      </c>
      <c r="I40" s="27">
        <v>18241</v>
      </c>
      <c r="J40" s="27"/>
      <c r="K40" s="27"/>
      <c r="L40" s="27"/>
      <c r="M40" s="27"/>
      <c r="N40" s="27"/>
      <c r="O40" s="27"/>
      <c r="P40" s="27"/>
      <c r="Q40" s="246">
        <f t="shared" si="0"/>
        <v>91016</v>
      </c>
    </row>
    <row r="41" spans="2:17" s="42" customFormat="1" ht="20.100000000000001" customHeight="1" thickBot="1" x14ac:dyDescent="0.2">
      <c r="B41" s="314" t="s">
        <v>116</v>
      </c>
      <c r="C41" s="315"/>
      <c r="D41" s="316"/>
      <c r="E41" s="259">
        <v>405667</v>
      </c>
      <c r="F41" s="247">
        <v>433303</v>
      </c>
      <c r="G41" s="247">
        <v>488982</v>
      </c>
      <c r="H41" s="247">
        <v>470529</v>
      </c>
      <c r="I41" s="247">
        <v>429264</v>
      </c>
      <c r="J41" s="247"/>
      <c r="K41" s="247"/>
      <c r="L41" s="247"/>
      <c r="M41" s="247"/>
      <c r="N41" s="247"/>
      <c r="O41" s="247"/>
      <c r="P41" s="247"/>
      <c r="Q41" s="248">
        <f>SUM(E41:P41)</f>
        <v>2227745</v>
      </c>
    </row>
    <row r="42" spans="2:17" ht="21" customHeight="1" x14ac:dyDescent="0.15">
      <c r="B42" s="18" t="s">
        <v>152</v>
      </c>
      <c r="N42" s="35" t="s">
        <v>153</v>
      </c>
    </row>
    <row r="44" spans="2:17" x14ac:dyDescent="0.15">
      <c r="G44" s="8"/>
      <c r="H44" s="8"/>
      <c r="I44" s="8"/>
    </row>
  </sheetData>
  <mergeCells count="34">
    <mergeCell ref="B36:D36"/>
    <mergeCell ref="C37:D37"/>
    <mergeCell ref="C38:D38"/>
    <mergeCell ref="C39:D39"/>
    <mergeCell ref="C40:D40"/>
    <mergeCell ref="B23:D23"/>
    <mergeCell ref="B35:D35"/>
    <mergeCell ref="B24:D24"/>
    <mergeCell ref="C25:D25"/>
    <mergeCell ref="C26:D26"/>
    <mergeCell ref="B27:D27"/>
    <mergeCell ref="C28:D28"/>
    <mergeCell ref="C29:D29"/>
    <mergeCell ref="C30:D30"/>
    <mergeCell ref="B31:D31"/>
    <mergeCell ref="C32:D32"/>
    <mergeCell ref="C33:D33"/>
    <mergeCell ref="C34:D34"/>
    <mergeCell ref="B4:D4"/>
    <mergeCell ref="B41:D41"/>
    <mergeCell ref="B5:D5"/>
    <mergeCell ref="C6:D6"/>
    <mergeCell ref="C11:D11"/>
    <mergeCell ref="C12:D12"/>
    <mergeCell ref="B13:D13"/>
    <mergeCell ref="C14:D14"/>
    <mergeCell ref="C15:D15"/>
    <mergeCell ref="B16:D16"/>
    <mergeCell ref="B17:D17"/>
    <mergeCell ref="B18:D18"/>
    <mergeCell ref="B19:D19"/>
    <mergeCell ref="C20:D20"/>
    <mergeCell ref="C21:D21"/>
    <mergeCell ref="C22:D22"/>
  </mergeCells>
  <phoneticPr fontId="2"/>
  <pageMargins left="0.39370078740157483" right="0" top="0.59055118110236227" bottom="0" header="0" footer="0"/>
  <pageSetup paperSize="9" scale="70" orientation="landscape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ABCAB6FECA1BC4A8F654C5CAEECB98F" ma:contentTypeVersion="21" ma:contentTypeDescription="新しいドキュメントを作成します。" ma:contentTypeScope="" ma:versionID="8862bae0a857c23c94f97f813e9e5377">
  <xsd:schema xmlns:xsd="http://www.w3.org/2001/XMLSchema" xmlns:xs="http://www.w3.org/2001/XMLSchema" xmlns:p="http://schemas.microsoft.com/office/2006/metadata/properties" xmlns:ns1="http://schemas.microsoft.com/sharepoint/v3" xmlns:ns2="ab9d8e83-ef74-4040-b9b7-1f25bffc2446" xmlns:ns3="971282bc-a71a-42c2-9ecf-552b13253883" targetNamespace="http://schemas.microsoft.com/office/2006/metadata/properties" ma:root="true" ma:fieldsID="57ee69fb690555bf12bd9d4e6b2e861b" ns1:_="" ns2:_="" ns3:_="">
    <xsd:import namespace="http://schemas.microsoft.com/sharepoint/v3"/>
    <xsd:import namespace="ab9d8e83-ef74-4040-b9b7-1f25bffc2446"/>
    <xsd:import namespace="971282bc-a71a-42c2-9ecf-552b1325388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x30d5__x30a9__x30eb__x30c0__x306e__x8aac__x660e_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Flow_SignoffStatus" minOccurs="0"/>
                <xsd:element ref="ns3:MediaServiceOCR" minOccurs="0"/>
                <xsd:element ref="ns3:MediaLengthInSeconds" minOccurs="0"/>
                <xsd:element ref="ns3:MediaServiceLocation" minOccurs="0"/>
                <xsd:element ref="ns1:_dlc_Exempt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3" nillable="true" ma:displayName="ポリシー適用除外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d8e83-ef74-4040-b9b7-1f25bffc24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ea3d789-2477-4217-9325-41d1083b95b9}" ma:internalName="TaxCatchAll" ma:showField="CatchAllData" ma:web="ab9d8e83-ef74-4040-b9b7-1f25bffc2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282bc-a71a-42c2-9ecf-552b13253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30d5__x30a9__x30eb__x30c0__x306e__x8aac__x660e_" ma:index="12" nillable="true" ma:displayName="フォルダの説明" ma:format="Dropdown" ma:internalName="_x30d5__x30a9__x30eb__x30c0__x306e__x8aac__x660e_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ad29713b-8086-4d21-a37e-5db330aa04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PolicyAudit" staticId="0x0101005ABCAB6FECA1BC4A8F654C5CAEECB98F|1757814118" UniqueId="c32c7805-4fa5-403a-910a-984db368195a">
      <p:Name>監査</p:Name>
      <p:Description>ドキュメントおよびリスト アイテムに対するユーザーの操作を監査し、監査ログに記録します。</p:Description>
      <p:CustomData>
        <Audit>
          <Update/>
          <CheckInOut/>
          <MoveCopy/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71282bc-a71a-42c2-9ecf-552b13253883" xsi:nil="true"/>
    <TaxCatchAll xmlns="ab9d8e83-ef74-4040-b9b7-1f25bffc2446" xsi:nil="true"/>
    <_x30d5__x30a9__x30eb__x30c0__x306e__x8aac__x660e_ xmlns="971282bc-a71a-42c2-9ecf-552b13253883" xsi:nil="true"/>
    <lcf76f155ced4ddcb4097134ff3c332f xmlns="971282bc-a71a-42c2-9ecf-552b132538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F20E2FB-D58C-4706-BECD-FF7F3B8BB2EE}"/>
</file>

<file path=customXml/itemProps2.xml><?xml version="1.0" encoding="utf-8"?>
<ds:datastoreItem xmlns:ds="http://schemas.openxmlformats.org/officeDocument/2006/customXml" ds:itemID="{2103ED58-79DA-4C6F-A2E3-6E17ECD9D79D}"/>
</file>

<file path=customXml/itemProps3.xml><?xml version="1.0" encoding="utf-8"?>
<ds:datastoreItem xmlns:ds="http://schemas.openxmlformats.org/officeDocument/2006/customXml" ds:itemID="{04689911-A988-4B5A-BCAA-6214B4B7C3F3}"/>
</file>

<file path=customXml/itemProps4.xml><?xml version="1.0" encoding="utf-8"?>
<ds:datastoreItem xmlns:ds="http://schemas.openxmlformats.org/officeDocument/2006/customXml" ds:itemID="{6DF83EB2-AB2E-43D0-BEEA-8F3CDD486E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原材料生産</vt:lpstr>
      <vt:lpstr>原材料販売</vt:lpstr>
      <vt:lpstr>製品生産</vt:lpstr>
      <vt:lpstr>製品販売</vt:lpstr>
      <vt:lpstr>原材料生産!Print_Area</vt:lpstr>
      <vt:lpstr>原材料販売!Print_Area</vt:lpstr>
      <vt:lpstr>製品生産!Print_Area</vt:lpstr>
      <vt:lpstr>製品販売!Print_Area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槙　　宏</dc:creator>
  <cp:lastModifiedBy>12Kamoto</cp:lastModifiedBy>
  <cp:lastPrinted>2023-07-18T07:53:15Z</cp:lastPrinted>
  <dcterms:created xsi:type="dcterms:W3CDTF">2003-06-17T05:12:05Z</dcterms:created>
  <dcterms:modified xsi:type="dcterms:W3CDTF">2023-08-07T06:33:41Z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0x0101005ABCAB6FECA1BC4A8F654C5CAEECB98F</vt:lpwstr>
  </property>
</Properties>
</file>