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7000　加工懇\7100　加工懇\2025年\2025年12月\HP資料\"/>
    </mc:Choice>
  </mc:AlternateContent>
  <xr:revisionPtr revIDLastSave="0" documentId="8_{2AEDC586-267D-4A06-83DE-22713F21535F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原材料生産" sheetId="6" r:id="rId1"/>
    <sheet name="原材料販売" sheetId="3" r:id="rId2"/>
    <sheet name="製品生産" sheetId="11" r:id="rId3"/>
    <sheet name="製品販売" sheetId="5" r:id="rId4"/>
  </sheets>
  <definedNames>
    <definedName name="_xlnm.Print_Area" localSheetId="0">原材料生産!$B$2:$O$58</definedName>
    <definedName name="_xlnm.Print_Area" localSheetId="1">原材料販売!$B$2:$O$58</definedName>
    <definedName name="_xlnm.Print_Area" localSheetId="2">製品生産!$B$2:$Q$43</definedName>
    <definedName name="_xlnm.Print_Area" localSheetId="3">製品販売!$B$2:$Q$43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3" l="1"/>
  <c r="O32" i="3"/>
  <c r="O29" i="6"/>
  <c r="O32" i="6"/>
  <c r="O31" i="6"/>
  <c r="Q5" i="5" l="1"/>
  <c r="Q41" i="11"/>
  <c r="O5" i="6"/>
  <c r="O51" i="6"/>
  <c r="O51" i="3"/>
  <c r="Q41" i="5"/>
  <c r="Q29" i="5"/>
  <c r="Q25" i="5"/>
  <c r="Q16" i="5"/>
  <c r="Q18" i="11"/>
  <c r="Q9" i="11"/>
  <c r="Q6" i="11"/>
  <c r="Q5" i="11"/>
  <c r="O26" i="3"/>
  <c r="O25" i="3"/>
  <c r="O6" i="3"/>
  <c r="O5" i="3"/>
  <c r="Q40" i="5"/>
  <c r="Q39" i="5"/>
  <c r="Q38" i="5"/>
  <c r="Q37" i="5"/>
  <c r="Q36" i="5"/>
  <c r="Q35" i="5"/>
  <c r="Q34" i="5"/>
  <c r="Q33" i="5"/>
  <c r="Q32" i="5"/>
  <c r="Q31" i="5"/>
  <c r="Q30" i="5"/>
  <c r="Q28" i="5"/>
  <c r="Q27" i="5"/>
  <c r="Q26" i="5"/>
  <c r="Q24" i="5"/>
  <c r="Q23" i="5"/>
  <c r="Q22" i="5"/>
  <c r="Q21" i="5"/>
  <c r="Q20" i="5"/>
  <c r="Q19" i="5"/>
  <c r="Q18" i="5"/>
  <c r="Q17" i="5"/>
  <c r="Q15" i="5"/>
  <c r="Q14" i="5"/>
  <c r="Q13" i="5"/>
  <c r="Q12" i="5"/>
  <c r="Q11" i="5"/>
  <c r="Q10" i="5"/>
  <c r="Q9" i="5"/>
  <c r="Q8" i="5"/>
  <c r="Q7" i="5"/>
  <c r="Q6" i="5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7" i="11"/>
  <c r="Q16" i="11"/>
  <c r="Q15" i="11"/>
  <c r="Q14" i="11"/>
  <c r="Q13" i="11"/>
  <c r="Q12" i="11"/>
  <c r="Q11" i="11"/>
  <c r="Q10" i="11"/>
  <c r="Q8" i="11"/>
  <c r="Q7" i="11"/>
  <c r="O53" i="6"/>
  <c r="O50" i="6"/>
  <c r="O47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0" i="6"/>
  <c r="O28" i="6"/>
  <c r="O27" i="6"/>
  <c r="O26" i="6"/>
  <c r="O25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3" i="3"/>
  <c r="O50" i="3"/>
  <c r="O47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0" i="3"/>
  <c r="O28" i="3"/>
  <c r="O27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29" i="3"/>
  <c r="O52" i="3" l="1"/>
  <c r="O52" i="6"/>
  <c r="O24" i="3"/>
  <c r="O24" i="6"/>
  <c r="O54" i="6" l="1"/>
  <c r="O54" i="3"/>
</calcChain>
</file>

<file path=xl/sharedStrings.xml><?xml version="1.0" encoding="utf-8"?>
<sst xmlns="http://schemas.openxmlformats.org/spreadsheetml/2006/main" count="315" uniqueCount="166">
  <si>
    <t xml:space="preserve">                              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</si>
  <si>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</si>
  <si>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</si>
  <si>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</si>
  <si>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</si>
  <si>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</si>
  <si>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</si>
  <si>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</si>
  <si>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</si>
  <si>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</si>
  <si>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</si>
  <si>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</si>
  <si>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　計</t>
  </si>
  <si>
    <t xml:space="preserve">                                                                                   </t>
  </si>
  <si>
    <t xml:space="preserve">                  </t>
    <phoneticPr fontId="2"/>
  </si>
  <si>
    <t>合　　計</t>
    <phoneticPr fontId="2"/>
  </si>
  <si>
    <t>熱硬化性樹脂計</t>
    <phoneticPr fontId="2"/>
  </si>
  <si>
    <t>熱可塑性樹脂計</t>
    <phoneticPr fontId="2"/>
  </si>
  <si>
    <t>熱硬化性樹脂　計</t>
    <phoneticPr fontId="2"/>
  </si>
  <si>
    <t>熱可塑性樹脂　計</t>
    <phoneticPr fontId="2"/>
  </si>
  <si>
    <t>[単位：トン]</t>
    <phoneticPr fontId="2"/>
  </si>
  <si>
    <t>[単位：トン]</t>
    <phoneticPr fontId="2"/>
  </si>
  <si>
    <t>　フェノール樹脂計</t>
    <phoneticPr fontId="2"/>
  </si>
  <si>
    <t xml:space="preserve">   　成形材料</t>
    <phoneticPr fontId="2"/>
  </si>
  <si>
    <t xml:space="preserve">  　 積層品</t>
    <phoneticPr fontId="2"/>
  </si>
  <si>
    <t xml:space="preserve">   　木材加工接着材用</t>
    <phoneticPr fontId="2"/>
  </si>
  <si>
    <t xml:space="preserve">   　その他</t>
    <phoneticPr fontId="2"/>
  </si>
  <si>
    <t>　ユリア樹脂</t>
    <phoneticPr fontId="2"/>
  </si>
  <si>
    <t>　メラミン樹脂計</t>
    <phoneticPr fontId="2"/>
  </si>
  <si>
    <t xml:space="preserve">   　化粧板用</t>
    <phoneticPr fontId="2"/>
  </si>
  <si>
    <t xml:space="preserve">  　 塗料用</t>
    <phoneticPr fontId="2"/>
  </si>
  <si>
    <t xml:space="preserve">   　接着剤用</t>
    <phoneticPr fontId="2"/>
  </si>
  <si>
    <t>　不飽和ポリエステル樹脂計</t>
    <phoneticPr fontId="2"/>
  </si>
  <si>
    <t xml:space="preserve">   　ＦＲＰ用</t>
    <phoneticPr fontId="2"/>
  </si>
  <si>
    <t>　アルキド樹脂</t>
    <phoneticPr fontId="2"/>
  </si>
  <si>
    <t>　エポキシ樹脂</t>
    <phoneticPr fontId="2"/>
  </si>
  <si>
    <t>　ウレタンフォーム計</t>
    <phoneticPr fontId="2"/>
  </si>
  <si>
    <t xml:space="preserve">   　軟質</t>
    <phoneticPr fontId="2"/>
  </si>
  <si>
    <t xml:space="preserve">   　硬質</t>
    <phoneticPr fontId="2"/>
  </si>
  <si>
    <t>　ポリエチレン計</t>
    <phoneticPr fontId="2"/>
  </si>
  <si>
    <t xml:space="preserve">   　低密度</t>
    <phoneticPr fontId="2"/>
  </si>
  <si>
    <t xml:space="preserve">   　高密度</t>
    <phoneticPr fontId="2"/>
  </si>
  <si>
    <t xml:space="preserve">  　 ｴﾁﾚﾝ・酢ﾋﾞｺﾎﾟﾘﾏｰ</t>
    <phoneticPr fontId="2"/>
  </si>
  <si>
    <t>　ポリスチレン計</t>
    <phoneticPr fontId="2"/>
  </si>
  <si>
    <t xml:space="preserve">   　発泡用</t>
    <phoneticPr fontId="2"/>
  </si>
  <si>
    <t>　ポリプロピレン</t>
    <phoneticPr fontId="2"/>
  </si>
  <si>
    <t>　石油樹脂</t>
    <phoneticPr fontId="2"/>
  </si>
  <si>
    <t>　メタクリル樹脂計</t>
    <phoneticPr fontId="2"/>
  </si>
  <si>
    <t>　ポリビニルアルコール</t>
    <phoneticPr fontId="2"/>
  </si>
  <si>
    <t>　塩化ビニル樹脂計</t>
    <rPh sb="8" eb="9">
      <t>ケイ</t>
    </rPh>
    <phoneticPr fontId="2"/>
  </si>
  <si>
    <t xml:space="preserve">   　ポリマー</t>
    <phoneticPr fontId="2"/>
  </si>
  <si>
    <t xml:space="preserve">   　コポリマー</t>
    <phoneticPr fontId="2"/>
  </si>
  <si>
    <t xml:space="preserve">   　ペースト</t>
    <phoneticPr fontId="2"/>
  </si>
  <si>
    <t>　ポリアミド系樹脂成形材料</t>
    <phoneticPr fontId="2"/>
  </si>
  <si>
    <t>　ふっ素樹脂</t>
    <phoneticPr fontId="2"/>
  </si>
  <si>
    <t>　ポリカーボネート</t>
    <phoneticPr fontId="2"/>
  </si>
  <si>
    <t>　ポリアセタール</t>
    <phoneticPr fontId="2"/>
  </si>
  <si>
    <t>　ポリエチレンテレフタレート計</t>
    <rPh sb="14" eb="15">
      <t>ケイ</t>
    </rPh>
    <phoneticPr fontId="2"/>
  </si>
  <si>
    <t>　　　容器用</t>
    <phoneticPr fontId="2"/>
  </si>
  <si>
    <t>　　　その他</t>
    <phoneticPr fontId="2"/>
  </si>
  <si>
    <t>　ポリブチレンテレフタレート</t>
    <phoneticPr fontId="2"/>
  </si>
  <si>
    <t>　ポニフェニレンサルファイド</t>
    <phoneticPr fontId="2"/>
  </si>
  <si>
    <t>　その他樹脂</t>
    <phoneticPr fontId="2"/>
  </si>
  <si>
    <t>　　　成形材料</t>
    <phoneticPr fontId="2"/>
  </si>
  <si>
    <t>　　　積層品</t>
    <phoneticPr fontId="2"/>
  </si>
  <si>
    <t>　　　木材加工接着材用</t>
    <phoneticPr fontId="2"/>
  </si>
  <si>
    <t>　　　化粧板用</t>
    <phoneticPr fontId="2"/>
  </si>
  <si>
    <t>　　　塗料用</t>
    <phoneticPr fontId="2"/>
  </si>
  <si>
    <t>　　　接着剤用</t>
    <phoneticPr fontId="2"/>
  </si>
  <si>
    <t>　不飽和ﾎﾟﾘｴｽﾃﾙ樹脂計</t>
    <phoneticPr fontId="2"/>
  </si>
  <si>
    <t>　　　ＦＲＰ用</t>
    <phoneticPr fontId="2"/>
  </si>
  <si>
    <t>　　　軟 質</t>
    <phoneticPr fontId="2"/>
  </si>
  <si>
    <t>　　　硬 質</t>
    <phoneticPr fontId="2"/>
  </si>
  <si>
    <t>　ポリエチレン計</t>
    <phoneticPr fontId="2"/>
  </si>
  <si>
    <t>　　　低密度</t>
    <phoneticPr fontId="2"/>
  </si>
  <si>
    <t>　　　高密度</t>
    <phoneticPr fontId="2"/>
  </si>
  <si>
    <t>　　　ｴﾁﾚﾝ・酢ﾋﾞｺﾎﾟﾘﾏｰ</t>
    <phoneticPr fontId="2"/>
  </si>
  <si>
    <t>　　　発泡用</t>
    <phoneticPr fontId="2"/>
  </si>
  <si>
    <t>　メタクリル樹脂計</t>
    <rPh sb="8" eb="9">
      <t>ケイ</t>
    </rPh>
    <phoneticPr fontId="2"/>
  </si>
  <si>
    <t>　塩化ビニル樹脂計</t>
    <phoneticPr fontId="2"/>
  </si>
  <si>
    <t>　　　ポリマー</t>
    <phoneticPr fontId="2"/>
  </si>
  <si>
    <t>　　　コポリマー</t>
    <phoneticPr fontId="2"/>
  </si>
  <si>
    <t>　　　ペースト</t>
    <phoneticPr fontId="2"/>
  </si>
  <si>
    <t>フィルム・シート計</t>
    <phoneticPr fontId="2"/>
  </si>
  <si>
    <t>軟質製品小計</t>
    <rPh sb="0" eb="2">
      <t>ナンシツ</t>
    </rPh>
    <rPh sb="2" eb="4">
      <t>セイヒン</t>
    </rPh>
    <rPh sb="4" eb="5">
      <t>ショウ</t>
    </rPh>
    <rPh sb="5" eb="6">
      <t>ケイ</t>
    </rPh>
    <phoneticPr fontId="2"/>
  </si>
  <si>
    <t>農業用</t>
    <phoneticPr fontId="2"/>
  </si>
  <si>
    <t>包装用</t>
    <phoneticPr fontId="2"/>
  </si>
  <si>
    <t>ラミネート</t>
    <phoneticPr fontId="2"/>
  </si>
  <si>
    <t>その他</t>
    <rPh sb="2" eb="3">
      <t>タ</t>
    </rPh>
    <phoneticPr fontId="2"/>
  </si>
  <si>
    <t>硬質製品</t>
    <phoneticPr fontId="2"/>
  </si>
  <si>
    <t>シート</t>
    <phoneticPr fontId="2"/>
  </si>
  <si>
    <t>板　計</t>
    <rPh sb="0" eb="1">
      <t>イタ</t>
    </rPh>
    <phoneticPr fontId="2"/>
  </si>
  <si>
    <t>平    板</t>
    <phoneticPr fontId="2"/>
  </si>
  <si>
    <t>波    板</t>
    <phoneticPr fontId="2"/>
  </si>
  <si>
    <t>合成皮革</t>
    <phoneticPr fontId="2"/>
  </si>
  <si>
    <t>パイプ</t>
    <phoneticPr fontId="2"/>
  </si>
  <si>
    <t>継    手</t>
    <phoneticPr fontId="2"/>
  </si>
  <si>
    <t>機械器具部品計</t>
    <rPh sb="0" eb="2">
      <t>キカイ</t>
    </rPh>
    <rPh sb="2" eb="4">
      <t>キグ</t>
    </rPh>
    <rPh sb="4" eb="6">
      <t>ブヒン</t>
    </rPh>
    <phoneticPr fontId="2"/>
  </si>
  <si>
    <t>輸送機械用</t>
    <phoneticPr fontId="2"/>
  </si>
  <si>
    <r>
      <t>電気通信用</t>
    </r>
    <r>
      <rPr>
        <sz val="9"/>
        <rFont val="ＭＳ Ｐゴシック"/>
        <family val="3"/>
        <charset val="128"/>
      </rPr>
      <t>(含照明用)</t>
    </r>
    <rPh sb="6" eb="7">
      <t>フク</t>
    </rPh>
    <rPh sb="7" eb="10">
      <t>ショウメイヨウ</t>
    </rPh>
    <phoneticPr fontId="2"/>
  </si>
  <si>
    <t>その他</t>
    <phoneticPr fontId="2"/>
  </si>
  <si>
    <t>日用品・雑貨</t>
    <phoneticPr fontId="2"/>
  </si>
  <si>
    <t>容　器　計</t>
    <rPh sb="0" eb="1">
      <t>カタチ</t>
    </rPh>
    <rPh sb="2" eb="3">
      <t>ウツワ</t>
    </rPh>
    <rPh sb="4" eb="5">
      <t>ケイ</t>
    </rPh>
    <phoneticPr fontId="2"/>
  </si>
  <si>
    <t>中空成形容器</t>
    <phoneticPr fontId="2"/>
  </si>
  <si>
    <t>建　材　計</t>
    <rPh sb="0" eb="1">
      <t>ケン</t>
    </rPh>
    <rPh sb="2" eb="3">
      <t>ザイ</t>
    </rPh>
    <rPh sb="4" eb="5">
      <t>ケイ</t>
    </rPh>
    <phoneticPr fontId="2"/>
  </si>
  <si>
    <t>雨どいおよび同付属品</t>
    <phoneticPr fontId="2"/>
  </si>
  <si>
    <t>床材料</t>
    <phoneticPr fontId="2"/>
  </si>
  <si>
    <t>発泡製品計</t>
    <rPh sb="0" eb="2">
      <t>ハッポウ</t>
    </rPh>
    <rPh sb="2" eb="4">
      <t>セイヒン</t>
    </rPh>
    <phoneticPr fontId="2"/>
  </si>
  <si>
    <t>板 物</t>
    <phoneticPr fontId="2"/>
  </si>
  <si>
    <t>型 物</t>
    <phoneticPr fontId="2"/>
  </si>
  <si>
    <t>強 化 製 品</t>
    <phoneticPr fontId="2"/>
  </si>
  <si>
    <t>その他計</t>
    <rPh sb="2" eb="3">
      <t>タ</t>
    </rPh>
    <phoneticPr fontId="2"/>
  </si>
  <si>
    <r>
      <t>異形押出製品</t>
    </r>
    <r>
      <rPr>
        <sz val="9"/>
        <rFont val="ＭＳ Ｐゴシック"/>
        <family val="3"/>
        <charset val="128"/>
      </rPr>
      <t>（除建材）</t>
    </r>
    <phoneticPr fontId="2"/>
  </si>
  <si>
    <t>ホース</t>
    <phoneticPr fontId="2"/>
  </si>
  <si>
    <t>ディスクレコード</t>
    <phoneticPr fontId="2"/>
  </si>
  <si>
    <t>　</t>
    <phoneticPr fontId="2"/>
  </si>
  <si>
    <t>合　　計</t>
    <rPh sb="0" eb="1">
      <t>ゴウ</t>
    </rPh>
    <rPh sb="3" eb="4">
      <t>ケイ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</si>
  <si>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</si>
  <si>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</si>
  <si>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</si>
  <si>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</si>
  <si>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</si>
  <si>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</si>
  <si>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</si>
  <si>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</si>
  <si>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</si>
  <si>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</si>
  <si>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</si>
  <si>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</si>
  <si>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計</t>
    <phoneticPr fontId="2"/>
  </si>
  <si>
    <t>フィルム・シート計</t>
    <phoneticPr fontId="2"/>
  </si>
  <si>
    <t>包装用</t>
    <phoneticPr fontId="2"/>
  </si>
  <si>
    <t>シート</t>
    <phoneticPr fontId="2"/>
  </si>
  <si>
    <r>
      <t>電気通信用</t>
    </r>
    <r>
      <rPr>
        <sz val="9"/>
        <rFont val="ＭＳ Ｐゴシック"/>
        <family val="3"/>
        <charset val="128"/>
      </rPr>
      <t>(照明用)</t>
    </r>
    <rPh sb="6" eb="9">
      <t>ショウメイヨウ</t>
    </rPh>
    <phoneticPr fontId="2"/>
  </si>
  <si>
    <t>１ 月</t>
    <phoneticPr fontId="2"/>
  </si>
  <si>
    <t>２ 月</t>
    <phoneticPr fontId="2"/>
  </si>
  <si>
    <t>３ 月</t>
    <phoneticPr fontId="2"/>
  </si>
  <si>
    <t>４ 月</t>
    <phoneticPr fontId="2"/>
  </si>
  <si>
    <t>５ 月</t>
    <phoneticPr fontId="2"/>
  </si>
  <si>
    <t>６ 月</t>
    <phoneticPr fontId="2"/>
  </si>
  <si>
    <t>７ 月</t>
    <phoneticPr fontId="2"/>
  </si>
  <si>
    <t>８ 月</t>
    <phoneticPr fontId="2"/>
  </si>
  <si>
    <t>９ 月</t>
    <phoneticPr fontId="2"/>
  </si>
  <si>
    <t>１０ 月</t>
    <phoneticPr fontId="2"/>
  </si>
  <si>
    <t>１１ 月</t>
    <phoneticPr fontId="2"/>
  </si>
  <si>
    <t>１２ 月</t>
    <phoneticPr fontId="2"/>
  </si>
  <si>
    <t>計</t>
    <phoneticPr fontId="2"/>
  </si>
  <si>
    <t>　</t>
    <phoneticPr fontId="2"/>
  </si>
  <si>
    <t>１月</t>
    <phoneticPr fontId="2"/>
  </si>
  <si>
    <t>品目</t>
    <rPh sb="0" eb="2">
      <t>ヒンモク</t>
    </rPh>
    <phoneticPr fontId="2"/>
  </si>
  <si>
    <t>-</t>
    <phoneticPr fontId="2"/>
  </si>
  <si>
    <t>-</t>
    <phoneticPr fontId="2"/>
  </si>
  <si>
    <t>＊調査対象規模は、2014年より50人以上の事業所</t>
    <rPh sb="1" eb="3">
      <t>チョウサ</t>
    </rPh>
    <rPh sb="3" eb="5">
      <t>タイショウ</t>
    </rPh>
    <rPh sb="5" eb="7">
      <t>キボ</t>
    </rPh>
    <rPh sb="13" eb="14">
      <t>ネン</t>
    </rPh>
    <rPh sb="18" eb="19">
      <t>ニン</t>
    </rPh>
    <rPh sb="19" eb="21">
      <t>イジョウ</t>
    </rPh>
    <rPh sb="22" eb="25">
      <t>ジギョウショ</t>
    </rPh>
    <phoneticPr fontId="2"/>
  </si>
  <si>
    <t>出典：｢経済産業省生産動態統計」（プラスチック製品）</t>
    <rPh sb="0" eb="2">
      <t>シュッテン</t>
    </rPh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23" eb="25">
      <t>セイヒン</t>
    </rPh>
    <phoneticPr fontId="2"/>
  </si>
  <si>
    <t>出典：｢経済産業省生産動態統計」（化学工業）</t>
    <rPh sb="0" eb="2">
      <t>シュッテン</t>
    </rPh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17" eb="19">
      <t>カガク</t>
    </rPh>
    <rPh sb="19" eb="21">
      <t>コウギョウ</t>
    </rPh>
    <phoneticPr fontId="2"/>
  </si>
  <si>
    <t>　    ＡＳ樹脂・ ＡＢＳ樹脂</t>
  </si>
  <si>
    <t>　    ＡＳ樹脂・ ＡＢＳ樹脂</t>
    <phoneticPr fontId="2"/>
  </si>
  <si>
    <t>-</t>
  </si>
  <si>
    <t>x</t>
  </si>
  <si>
    <t>注：2024年1月確報値から「 ＡＳ樹脂」「ＡＢＳ樹脂」を統合して「ＡＳ樹脂・ＡＢＳ樹脂」となった。</t>
    <rPh sb="0" eb="1">
      <t>チュウ</t>
    </rPh>
    <rPh sb="6" eb="7">
      <t>ネン</t>
    </rPh>
    <rPh sb="8" eb="9">
      <t>ガツ</t>
    </rPh>
    <rPh sb="9" eb="11">
      <t>カクホウ</t>
    </rPh>
    <rPh sb="11" eb="12">
      <t>チ</t>
    </rPh>
    <rPh sb="29" eb="31">
      <t>トウゴウ</t>
    </rPh>
    <phoneticPr fontId="2"/>
  </si>
  <si>
    <t>注：2023年確定値(７月)から ﾎﾟﾘｱｾﾀｰﾙが秘匿が秘匿となりました。</t>
    <rPh sb="0" eb="1">
      <t>チュウ</t>
    </rPh>
    <phoneticPr fontId="2"/>
  </si>
  <si>
    <t>注： ｘ 印の項目はデータが秘匿とされた。</t>
    <rPh sb="0" eb="1">
      <t>チュウ</t>
    </rPh>
    <rPh sb="5" eb="6">
      <t>シルシ</t>
    </rPh>
    <rPh sb="7" eb="9">
      <t>コウモク</t>
    </rPh>
    <rPh sb="14" eb="16">
      <t>ヒトク</t>
    </rPh>
    <phoneticPr fontId="2"/>
  </si>
  <si>
    <t>２０２５年 （Ｒ７)　プラスチック原料生産実績</t>
    <rPh sb="4" eb="5">
      <t>ネン</t>
    </rPh>
    <phoneticPr fontId="2"/>
  </si>
  <si>
    <t>２０２５年 （Ｒ７)　プラスチック原料販売実績</t>
    <rPh sb="4" eb="5">
      <t>ネン</t>
    </rPh>
    <phoneticPr fontId="2"/>
  </si>
  <si>
    <t>２０２５年 （Ｒ７) プ ラスチック製品生産推移</t>
    <rPh sb="4" eb="5">
      <t>ネン</t>
    </rPh>
    <phoneticPr fontId="2"/>
  </si>
  <si>
    <t>２０２５年 （Ｒ７) プラスチック製品販売推移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</si>
</sst>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E0DE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 style="double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theme="0" tint="-0.14996795556505021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/>
      <diagonal/>
    </border>
    <border>
      <left/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thin">
        <color theme="1" tint="0.499984740745262"/>
      </bottom>
      <diagonal/>
    </border>
    <border>
      <left/>
      <right style="thin">
        <color indexed="8"/>
      </right>
      <top style="double">
        <color indexed="8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1" tint="0.499984740745262"/>
      </top>
      <bottom style="thin">
        <color indexed="8"/>
      </bottom>
      <diagonal/>
    </border>
    <border>
      <left/>
      <right style="thin">
        <color indexed="8"/>
      </right>
      <top style="thin">
        <color theme="1" tint="0.49998474074526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 tint="0.499984740745262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1" tint="0.499984740745262"/>
      </top>
      <bottom style="thin">
        <color indexed="8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indexed="64"/>
      </left>
      <right style="medium">
        <color theme="1" tint="0.34998626667073579"/>
      </right>
      <top/>
      <bottom style="dashed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dashed">
        <color indexed="64"/>
      </bottom>
      <diagonal/>
    </border>
    <border>
      <left style="medium">
        <color theme="1" tint="0.34998626667073579"/>
      </left>
      <right/>
      <top style="dashed">
        <color indexed="64"/>
      </top>
      <bottom/>
      <diagonal/>
    </border>
    <border>
      <left style="thin">
        <color indexed="64"/>
      </left>
      <right style="medium">
        <color theme="1" tint="0.34998626667073579"/>
      </right>
      <top style="dashed">
        <color indexed="64"/>
      </top>
      <bottom/>
      <diagonal/>
    </border>
    <border>
      <left style="medium">
        <color theme="1" tint="0.34998626667073579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dashed">
        <color indexed="64"/>
      </top>
      <bottom style="dashed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double">
        <color theme="1" tint="0.34998626667073579"/>
      </bottom>
      <diagonal/>
    </border>
    <border>
      <left/>
      <right/>
      <top style="medium">
        <color theme="1" tint="0.34998626667073579"/>
      </top>
      <bottom style="double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 style="medium">
        <color theme="1" tint="0.24994659260841701"/>
      </left>
      <right/>
      <top/>
      <bottom/>
      <diagonal/>
    </border>
    <border>
      <left style="thin">
        <color indexed="64"/>
      </left>
      <right style="medium">
        <color theme="1" tint="0.24994659260841701"/>
      </right>
      <top/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dashed">
        <color indexed="64"/>
      </bottom>
      <diagonal/>
    </border>
    <border>
      <left style="medium">
        <color theme="1" tint="0.24994659260841701"/>
      </left>
      <right/>
      <top style="dashed">
        <color indexed="64"/>
      </top>
      <bottom/>
      <diagonal/>
    </border>
    <border>
      <left style="thin">
        <color indexed="64"/>
      </left>
      <right style="medium">
        <color theme="1" tint="0.24994659260841701"/>
      </right>
      <top style="dashed">
        <color indexed="64"/>
      </top>
      <bottom/>
      <diagonal/>
    </border>
    <border>
      <left style="medium">
        <color theme="1" tint="0.2499465926084170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/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double">
        <color theme="1" tint="0.24994659260841701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double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24994659260841701"/>
      </bottom>
      <diagonal/>
    </border>
    <border>
      <left/>
      <right style="double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/>
      <bottom style="dashed">
        <color indexed="64"/>
      </bottom>
      <diagonal/>
    </border>
    <border>
      <left/>
      <right style="double">
        <color theme="1" tint="0.24994659260841701"/>
      </right>
      <top style="dashed">
        <color indexed="64"/>
      </top>
      <bottom style="dashed">
        <color indexed="64"/>
      </bottom>
      <diagonal/>
    </border>
    <border>
      <left/>
      <right style="double">
        <color theme="1" tint="0.24994659260841701"/>
      </right>
      <top/>
      <bottom/>
      <diagonal/>
    </border>
    <border>
      <left/>
      <right style="double">
        <color theme="1" tint="0.24994659260841701"/>
      </right>
      <top style="dashed">
        <color indexed="64"/>
      </top>
      <bottom/>
      <diagonal/>
    </border>
    <border>
      <left/>
      <right style="double">
        <color theme="1" tint="0.24994659260841701"/>
      </right>
      <top/>
      <bottom style="thin">
        <color indexed="64"/>
      </bottom>
      <diagonal/>
    </border>
    <border>
      <left/>
      <right style="double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34998626667073579"/>
      </bottom>
      <diagonal/>
    </border>
    <border>
      <left/>
      <right style="double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ashed">
        <color indexed="64"/>
      </bottom>
      <diagonal/>
    </border>
    <border>
      <left/>
      <right style="double">
        <color theme="1" tint="0.34998626667073579"/>
      </right>
      <top style="dashed">
        <color indexed="64"/>
      </top>
      <bottom style="dashed">
        <color indexed="64"/>
      </bottom>
      <diagonal/>
    </border>
    <border>
      <left/>
      <right style="double">
        <color theme="1" tint="0.34998626667073579"/>
      </right>
      <top/>
      <bottom/>
      <diagonal/>
    </border>
    <border>
      <left/>
      <right style="double">
        <color theme="1" tint="0.34998626667073579"/>
      </right>
      <top style="dashed">
        <color indexed="64"/>
      </top>
      <bottom/>
      <diagonal/>
    </border>
    <border>
      <left/>
      <right style="double">
        <color theme="1" tint="0.34998626667073579"/>
      </right>
      <top/>
      <bottom style="thin">
        <color indexed="64"/>
      </bottom>
      <diagonal/>
    </border>
    <border>
      <left/>
      <right style="double">
        <color theme="1" tint="0.34998626667073579"/>
      </right>
      <top style="thin">
        <color indexed="64"/>
      </top>
      <bottom style="medium">
        <color theme="1" tint="0.34998626667073579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178" fontId="4" fillId="0" borderId="0" xfId="0" applyNumberFormat="1" applyFont="1"/>
    <xf numFmtId="176" fontId="1" fillId="0" borderId="0" xfId="0" applyNumberFormat="1" applyFont="1" applyAlignment="1">
      <alignment vertical="center"/>
    </xf>
    <xf numFmtId="3" fontId="10" fillId="2" borderId="0" xfId="0" applyNumberFormat="1" applyFont="1" applyFill="1" applyAlignment="1">
      <alignment horizontal="right" wrapText="1"/>
    </xf>
    <xf numFmtId="0" fontId="0" fillId="2" borderId="0" xfId="0" applyFill="1"/>
    <xf numFmtId="38" fontId="0" fillId="0" borderId="0" xfId="1" applyFont="1"/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77" fontId="1" fillId="0" borderId="0" xfId="0" applyNumberFormat="1" applyFont="1"/>
    <xf numFmtId="177" fontId="6" fillId="0" borderId="0" xfId="0" applyNumberFormat="1" applyFont="1"/>
    <xf numFmtId="177" fontId="0" fillId="0" borderId="0" xfId="0" applyNumberFormat="1"/>
    <xf numFmtId="0" fontId="10" fillId="0" borderId="0" xfId="0" applyFont="1"/>
    <xf numFmtId="0" fontId="5" fillId="0" borderId="0" xfId="0" applyFont="1"/>
    <xf numFmtId="0" fontId="1" fillId="0" borderId="3" xfId="0" applyFont="1" applyBorder="1"/>
    <xf numFmtId="177" fontId="4" fillId="0" borderId="0" xfId="0" applyNumberFormat="1" applyFont="1"/>
    <xf numFmtId="177" fontId="0" fillId="0" borderId="4" xfId="0" applyNumberFormat="1" applyBorder="1"/>
    <xf numFmtId="3" fontId="0" fillId="0" borderId="4" xfId="0" applyNumberFormat="1" applyBorder="1"/>
    <xf numFmtId="177" fontId="0" fillId="0" borderId="2" xfId="0" applyNumberFormat="1" applyBorder="1"/>
    <xf numFmtId="3" fontId="0" fillId="0" borderId="5" xfId="0" applyNumberFormat="1" applyBorder="1"/>
    <xf numFmtId="176" fontId="0" fillId="0" borderId="4" xfId="0" applyNumberFormat="1" applyBorder="1"/>
    <xf numFmtId="176" fontId="0" fillId="0" borderId="2" xfId="0" applyNumberFormat="1" applyBorder="1"/>
    <xf numFmtId="177" fontId="0" fillId="0" borderId="5" xfId="0" applyNumberFormat="1" applyBorder="1"/>
    <xf numFmtId="176" fontId="0" fillId="0" borderId="5" xfId="0" applyNumberFormat="1" applyBorder="1"/>
    <xf numFmtId="0" fontId="13" fillId="0" borderId="0" xfId="0" applyFont="1"/>
    <xf numFmtId="176" fontId="13" fillId="0" borderId="0" xfId="0" applyNumberFormat="1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6" borderId="8" xfId="0" applyNumberFormat="1" applyFill="1" applyBorder="1"/>
    <xf numFmtId="176" fontId="0" fillId="6" borderId="4" xfId="0" applyNumberFormat="1" applyFill="1" applyBorder="1"/>
    <xf numFmtId="176" fontId="0" fillId="6" borderId="5" xfId="0" applyNumberFormat="1" applyFill="1" applyBorder="1"/>
    <xf numFmtId="176" fontId="0" fillId="6" borderId="9" xfId="0" applyNumberFormat="1" applyFill="1" applyBorder="1"/>
    <xf numFmtId="177" fontId="0" fillId="6" borderId="8" xfId="0" applyNumberFormat="1" applyFill="1" applyBorder="1"/>
    <xf numFmtId="3" fontId="0" fillId="6" borderId="8" xfId="0" applyNumberFormat="1" applyFill="1" applyBorder="1"/>
    <xf numFmtId="177" fontId="0" fillId="6" borderId="4" xfId="0" applyNumberFormat="1" applyFill="1" applyBorder="1"/>
    <xf numFmtId="3" fontId="0" fillId="6" borderId="4" xfId="0" applyNumberFormat="1" applyFill="1" applyBorder="1"/>
    <xf numFmtId="177" fontId="0" fillId="6" borderId="5" xfId="0" applyNumberFormat="1" applyFill="1" applyBorder="1"/>
    <xf numFmtId="3" fontId="0" fillId="6" borderId="5" xfId="0" applyNumberFormat="1" applyFill="1" applyBorder="1"/>
    <xf numFmtId="177" fontId="0" fillId="6" borderId="9" xfId="0" applyNumberFormat="1" applyFill="1" applyBorder="1"/>
    <xf numFmtId="3" fontId="0" fillId="6" borderId="9" xfId="0" applyNumberFormat="1" applyFill="1" applyBorder="1"/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7" fontId="9" fillId="2" borderId="18" xfId="0" applyNumberFormat="1" applyFont="1" applyFill="1" applyBorder="1" applyAlignment="1">
      <alignment horizontal="right"/>
    </xf>
    <xf numFmtId="177" fontId="1" fillId="2" borderId="18" xfId="0" applyNumberFormat="1" applyFont="1" applyFill="1" applyBorder="1" applyAlignment="1">
      <alignment horizontal="right"/>
    </xf>
    <xf numFmtId="177" fontId="9" fillId="0" borderId="18" xfId="0" applyNumberFormat="1" applyFont="1" applyBorder="1" applyAlignment="1">
      <alignment horizontal="right"/>
    </xf>
    <xf numFmtId="177" fontId="1" fillId="0" borderId="18" xfId="0" applyNumberFormat="1" applyFont="1" applyBorder="1" applyAlignment="1">
      <alignment horizontal="right"/>
    </xf>
    <xf numFmtId="177" fontId="9" fillId="2" borderId="19" xfId="0" applyNumberFormat="1" applyFont="1" applyFill="1" applyBorder="1" applyAlignment="1">
      <alignment horizontal="right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77" fontId="0" fillId="5" borderId="23" xfId="0" applyNumberFormat="1" applyFill="1" applyBorder="1" applyAlignment="1">
      <alignment horizontal="center" vertical="center"/>
    </xf>
    <xf numFmtId="177" fontId="9" fillId="2" borderId="24" xfId="0" applyNumberFormat="1" applyFont="1" applyFill="1" applyBorder="1" applyAlignment="1">
      <alignment horizontal="right"/>
    </xf>
    <xf numFmtId="177" fontId="9" fillId="0" borderId="24" xfId="0" applyNumberFormat="1" applyFont="1" applyBorder="1" applyAlignment="1">
      <alignment horizontal="right"/>
    </xf>
    <xf numFmtId="0" fontId="0" fillId="5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28" xfId="0" applyFill="1" applyBorder="1" applyAlignment="1">
      <alignment horizontal="left"/>
    </xf>
    <xf numFmtId="177" fontId="9" fillId="2" borderId="29" xfId="0" applyNumberFormat="1" applyFont="1" applyFill="1" applyBorder="1" applyAlignment="1">
      <alignment horizontal="right"/>
    </xf>
    <xf numFmtId="177" fontId="9" fillId="2" borderId="30" xfId="0" applyNumberFormat="1" applyFont="1" applyFill="1" applyBorder="1" applyAlignment="1">
      <alignment horizontal="right"/>
    </xf>
    <xf numFmtId="177" fontId="1" fillId="2" borderId="30" xfId="0" applyNumberFormat="1" applyFont="1" applyFill="1" applyBorder="1" applyAlignment="1">
      <alignment horizontal="right"/>
    </xf>
    <xf numFmtId="177" fontId="9" fillId="2" borderId="31" xfId="0" applyNumberFormat="1" applyFont="1" applyFill="1" applyBorder="1" applyAlignment="1">
      <alignment horizontal="right"/>
    </xf>
    <xf numFmtId="0" fontId="0" fillId="6" borderId="32" xfId="0" applyFill="1" applyBorder="1" applyAlignment="1">
      <alignment wrapText="1"/>
    </xf>
    <xf numFmtId="177" fontId="9" fillId="6" borderId="33" xfId="0" applyNumberFormat="1" applyFont="1" applyFill="1" applyBorder="1" applyAlignment="1">
      <alignment horizontal="right"/>
    </xf>
    <xf numFmtId="177" fontId="9" fillId="6" borderId="34" xfId="0" applyNumberFormat="1" applyFont="1" applyFill="1" applyBorder="1" applyAlignment="1">
      <alignment horizontal="right"/>
    </xf>
    <xf numFmtId="177" fontId="1" fillId="6" borderId="34" xfId="0" applyNumberFormat="1" applyFont="1" applyFill="1" applyBorder="1" applyAlignment="1">
      <alignment horizontal="right"/>
    </xf>
    <xf numFmtId="177" fontId="9" fillId="6" borderId="35" xfId="0" applyNumberFormat="1" applyFont="1" applyFill="1" applyBorder="1" applyAlignment="1">
      <alignment horizontal="right"/>
    </xf>
    <xf numFmtId="0" fontId="0" fillId="2" borderId="36" xfId="0" applyFill="1" applyBorder="1" applyAlignment="1">
      <alignment horizontal="left"/>
    </xf>
    <xf numFmtId="177" fontId="9" fillId="2" borderId="37" xfId="0" applyNumberFormat="1" applyFont="1" applyFill="1" applyBorder="1" applyAlignment="1">
      <alignment horizontal="right"/>
    </xf>
    <xf numFmtId="177" fontId="9" fillId="2" borderId="38" xfId="0" applyNumberFormat="1" applyFont="1" applyFill="1" applyBorder="1" applyAlignment="1">
      <alignment horizontal="right"/>
    </xf>
    <xf numFmtId="177" fontId="1" fillId="2" borderId="38" xfId="0" applyNumberFormat="1" applyFont="1" applyFill="1" applyBorder="1" applyAlignment="1">
      <alignment horizontal="right"/>
    </xf>
    <xf numFmtId="177" fontId="9" fillId="2" borderId="39" xfId="0" applyNumberFormat="1" applyFont="1" applyFill="1" applyBorder="1" applyAlignment="1">
      <alignment horizontal="right"/>
    </xf>
    <xf numFmtId="0" fontId="0" fillId="6" borderId="40" xfId="0" applyFill="1" applyBorder="1" applyAlignment="1">
      <alignment wrapText="1"/>
    </xf>
    <xf numFmtId="177" fontId="9" fillId="6" borderId="41" xfId="0" applyNumberFormat="1" applyFont="1" applyFill="1" applyBorder="1" applyAlignment="1">
      <alignment horizontal="right"/>
    </xf>
    <xf numFmtId="177" fontId="9" fillId="6" borderId="42" xfId="0" applyNumberFormat="1" applyFont="1" applyFill="1" applyBorder="1" applyAlignment="1">
      <alignment horizontal="right"/>
    </xf>
    <xf numFmtId="177" fontId="1" fillId="6" borderId="42" xfId="0" applyNumberFormat="1" applyFont="1" applyFill="1" applyBorder="1" applyAlignment="1">
      <alignment horizontal="right"/>
    </xf>
    <xf numFmtId="177" fontId="9" fillId="6" borderId="43" xfId="0" applyNumberFormat="1" applyFont="1" applyFill="1" applyBorder="1" applyAlignment="1">
      <alignment horizontal="right"/>
    </xf>
    <xf numFmtId="0" fontId="0" fillId="6" borderId="40" xfId="0" applyFill="1" applyBorder="1"/>
    <xf numFmtId="0" fontId="0" fillId="6" borderId="40" xfId="0" applyFill="1" applyBorder="1" applyAlignment="1">
      <alignment horizontal="left"/>
    </xf>
    <xf numFmtId="0" fontId="5" fillId="3" borderId="27" xfId="0" applyFont="1" applyFill="1" applyBorder="1" applyAlignment="1">
      <alignment horizontal="center" vertical="center" wrapText="1"/>
    </xf>
    <xf numFmtId="177" fontId="5" fillId="3" borderId="11" xfId="0" applyNumberFormat="1" applyFont="1" applyFill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right" vertical="center"/>
    </xf>
    <xf numFmtId="177" fontId="5" fillId="3" borderId="20" xfId="0" applyNumberFormat="1" applyFon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/>
    </xf>
    <xf numFmtId="177" fontId="0" fillId="2" borderId="39" xfId="0" applyNumberFormat="1" applyFill="1" applyBorder="1" applyAlignment="1">
      <alignment horizontal="right"/>
    </xf>
    <xf numFmtId="0" fontId="0" fillId="6" borderId="46" xfId="0" applyFill="1" applyBorder="1" applyAlignment="1">
      <alignment horizontal="left"/>
    </xf>
    <xf numFmtId="177" fontId="9" fillId="6" borderId="47" xfId="0" applyNumberFormat="1" applyFont="1" applyFill="1" applyBorder="1" applyAlignment="1">
      <alignment horizontal="right"/>
    </xf>
    <xf numFmtId="177" fontId="9" fillId="6" borderId="48" xfId="0" applyNumberFormat="1" applyFont="1" applyFill="1" applyBorder="1" applyAlignment="1">
      <alignment horizontal="right"/>
    </xf>
    <xf numFmtId="177" fontId="1" fillId="6" borderId="48" xfId="0" applyNumberFormat="1" applyFont="1" applyFill="1" applyBorder="1" applyAlignment="1">
      <alignment horizontal="right"/>
    </xf>
    <xf numFmtId="177" fontId="9" fillId="6" borderId="49" xfId="0" applyNumberFormat="1" applyFont="1" applyFill="1" applyBorder="1" applyAlignment="1">
      <alignment horizontal="right"/>
    </xf>
    <xf numFmtId="0" fontId="0" fillId="6" borderId="44" xfId="0" applyFill="1" applyBorder="1" applyAlignment="1">
      <alignment horizontal="left"/>
    </xf>
    <xf numFmtId="177" fontId="9" fillId="6" borderId="6" xfId="0" applyNumberFormat="1" applyFont="1" applyFill="1" applyBorder="1" applyAlignment="1">
      <alignment horizontal="right"/>
    </xf>
    <xf numFmtId="177" fontId="9" fillId="6" borderId="4" xfId="0" applyNumberFormat="1" applyFont="1" applyFill="1" applyBorder="1" applyAlignment="1">
      <alignment horizontal="right"/>
    </xf>
    <xf numFmtId="177" fontId="1" fillId="6" borderId="4" xfId="0" applyNumberFormat="1" applyFont="1" applyFill="1" applyBorder="1" applyAlignment="1">
      <alignment horizontal="right"/>
    </xf>
    <xf numFmtId="177" fontId="9" fillId="6" borderId="45" xfId="0" applyNumberFormat="1" applyFont="1" applyFill="1" applyBorder="1" applyAlignment="1">
      <alignment horizontal="right"/>
    </xf>
    <xf numFmtId="0" fontId="5" fillId="3" borderId="50" xfId="0" applyFont="1" applyFill="1" applyBorder="1" applyAlignment="1">
      <alignment horizontal="center" vertical="center" wrapText="1"/>
    </xf>
    <xf numFmtId="177" fontId="5" fillId="3" borderId="51" xfId="0" applyNumberFormat="1" applyFont="1" applyFill="1" applyBorder="1" applyAlignment="1">
      <alignment horizontal="right" vertical="center"/>
    </xf>
    <xf numFmtId="177" fontId="5" fillId="3" borderId="52" xfId="0" applyNumberFormat="1" applyFont="1" applyFill="1" applyBorder="1" applyAlignment="1">
      <alignment horizontal="right" vertical="center"/>
    </xf>
    <xf numFmtId="177" fontId="5" fillId="3" borderId="53" xfId="0" applyNumberFormat="1" applyFont="1" applyFill="1" applyBorder="1" applyAlignment="1">
      <alignment horizontal="right" vertical="center"/>
    </xf>
    <xf numFmtId="176" fontId="13" fillId="0" borderId="55" xfId="0" applyNumberFormat="1" applyFont="1" applyBorder="1"/>
    <xf numFmtId="177" fontId="13" fillId="0" borderId="55" xfId="0" applyNumberFormat="1" applyFont="1" applyBorder="1"/>
    <xf numFmtId="176" fontId="13" fillId="0" borderId="56" xfId="0" applyNumberFormat="1" applyFont="1" applyBorder="1"/>
    <xf numFmtId="176" fontId="13" fillId="0" borderId="55" xfId="0" applyNumberFormat="1" applyFont="1" applyBorder="1" applyAlignment="1">
      <alignment horizontal="right"/>
    </xf>
    <xf numFmtId="177" fontId="13" fillId="0" borderId="55" xfId="0" applyNumberFormat="1" applyFont="1" applyBorder="1" applyAlignment="1">
      <alignment horizontal="right"/>
    </xf>
    <xf numFmtId="0" fontId="13" fillId="5" borderId="59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176" fontId="13" fillId="0" borderId="63" xfId="0" applyNumberFormat="1" applyFont="1" applyBorder="1"/>
    <xf numFmtId="176" fontId="13" fillId="0" borderId="63" xfId="0" applyNumberFormat="1" applyFont="1" applyBorder="1" applyAlignment="1">
      <alignment horizontal="right"/>
    </xf>
    <xf numFmtId="0" fontId="13" fillId="5" borderId="64" xfId="0" applyFont="1" applyFill="1" applyBorder="1" applyAlignment="1">
      <alignment horizontal="center" vertical="center"/>
    </xf>
    <xf numFmtId="0" fontId="13" fillId="0" borderId="66" xfId="0" applyFont="1" applyBorder="1"/>
    <xf numFmtId="0" fontId="0" fillId="0" borderId="66" xfId="0" applyBorder="1"/>
    <xf numFmtId="0" fontId="13" fillId="0" borderId="67" xfId="0" applyFont="1" applyBorder="1"/>
    <xf numFmtId="176" fontId="13" fillId="0" borderId="68" xfId="0" applyNumberFormat="1" applyFont="1" applyBorder="1"/>
    <xf numFmtId="176" fontId="13" fillId="0" borderId="69" xfId="0" applyNumberFormat="1" applyFont="1" applyBorder="1"/>
    <xf numFmtId="177" fontId="13" fillId="0" borderId="69" xfId="0" applyNumberFormat="1" applyFont="1" applyBorder="1"/>
    <xf numFmtId="176" fontId="13" fillId="0" borderId="70" xfId="0" applyNumberFormat="1" applyFont="1" applyBorder="1"/>
    <xf numFmtId="0" fontId="16" fillId="3" borderId="71" xfId="0" applyFont="1" applyFill="1" applyBorder="1" applyAlignment="1">
      <alignment horizontal="center" vertical="center"/>
    </xf>
    <xf numFmtId="176" fontId="16" fillId="3" borderId="72" xfId="0" applyNumberFormat="1" applyFont="1" applyFill="1" applyBorder="1" applyAlignment="1">
      <alignment vertical="center"/>
    </xf>
    <xf numFmtId="176" fontId="16" fillId="3" borderId="10" xfId="0" applyNumberFormat="1" applyFont="1" applyFill="1" applyBorder="1" applyAlignment="1">
      <alignment vertical="center"/>
    </xf>
    <xf numFmtId="177" fontId="16" fillId="3" borderId="10" xfId="0" applyNumberFormat="1" applyFont="1" applyFill="1" applyBorder="1" applyAlignment="1">
      <alignment vertical="center"/>
    </xf>
    <xf numFmtId="176" fontId="16" fillId="3" borderId="54" xfId="0" applyNumberFormat="1" applyFont="1" applyFill="1" applyBorder="1" applyAlignment="1">
      <alignment vertical="center"/>
    </xf>
    <xf numFmtId="0" fontId="13" fillId="6" borderId="67" xfId="0" applyFont="1" applyFill="1" applyBorder="1"/>
    <xf numFmtId="176" fontId="13" fillId="6" borderId="68" xfId="0" applyNumberFormat="1" applyFont="1" applyFill="1" applyBorder="1"/>
    <xf numFmtId="176" fontId="13" fillId="6" borderId="69" xfId="0" applyNumberFormat="1" applyFont="1" applyFill="1" applyBorder="1"/>
    <xf numFmtId="177" fontId="13" fillId="6" borderId="69" xfId="0" applyNumberFormat="1" applyFont="1" applyFill="1" applyBorder="1"/>
    <xf numFmtId="176" fontId="13" fillId="6" borderId="70" xfId="0" applyNumberFormat="1" applyFont="1" applyFill="1" applyBorder="1"/>
    <xf numFmtId="176" fontId="16" fillId="3" borderId="71" xfId="0" applyNumberFormat="1" applyFont="1" applyFill="1" applyBorder="1" applyAlignment="1">
      <alignment horizontal="center" vertical="center"/>
    </xf>
    <xf numFmtId="0" fontId="16" fillId="3" borderId="73" xfId="0" applyFont="1" applyFill="1" applyBorder="1" applyAlignment="1">
      <alignment horizontal="center" vertical="center"/>
    </xf>
    <xf numFmtId="176" fontId="16" fillId="3" borderId="74" xfId="0" applyNumberFormat="1" applyFont="1" applyFill="1" applyBorder="1" applyAlignment="1">
      <alignment vertical="center"/>
    </xf>
    <xf numFmtId="176" fontId="16" fillId="3" borderId="75" xfId="0" applyNumberFormat="1" applyFont="1" applyFill="1" applyBorder="1" applyAlignment="1">
      <alignment vertical="center"/>
    </xf>
    <xf numFmtId="177" fontId="16" fillId="3" borderId="75" xfId="0" applyNumberFormat="1" applyFont="1" applyFill="1" applyBorder="1" applyAlignment="1">
      <alignment vertical="center"/>
    </xf>
    <xf numFmtId="176" fontId="16" fillId="3" borderId="76" xfId="0" applyNumberFormat="1" applyFont="1" applyFill="1" applyBorder="1" applyAlignment="1">
      <alignment vertical="center"/>
    </xf>
    <xf numFmtId="0" fontId="13" fillId="0" borderId="65" xfId="0" applyFont="1" applyBorder="1"/>
    <xf numFmtId="176" fontId="13" fillId="0" borderId="62" xfId="0" applyNumberFormat="1" applyFont="1" applyBorder="1"/>
    <xf numFmtId="176" fontId="13" fillId="0" borderId="57" xfId="0" applyNumberFormat="1" applyFont="1" applyBorder="1"/>
    <xf numFmtId="177" fontId="13" fillId="0" borderId="57" xfId="0" applyNumberFormat="1" applyFont="1" applyBorder="1"/>
    <xf numFmtId="176" fontId="13" fillId="0" borderId="58" xfId="0" applyNumberFormat="1" applyFont="1" applyBorder="1"/>
    <xf numFmtId="0" fontId="13" fillId="6" borderId="77" xfId="0" applyFont="1" applyFill="1" applyBorder="1"/>
    <xf numFmtId="176" fontId="13" fillId="6" borderId="78" xfId="0" applyNumberFormat="1" applyFont="1" applyFill="1" applyBorder="1"/>
    <xf numFmtId="176" fontId="13" fillId="6" borderId="79" xfId="0" applyNumberFormat="1" applyFont="1" applyFill="1" applyBorder="1"/>
    <xf numFmtId="177" fontId="13" fillId="6" borderId="79" xfId="0" applyNumberFormat="1" applyFont="1" applyFill="1" applyBorder="1"/>
    <xf numFmtId="176" fontId="13" fillId="6" borderId="80" xfId="0" applyNumberFormat="1" applyFont="1" applyFill="1" applyBorder="1"/>
    <xf numFmtId="177" fontId="13" fillId="2" borderId="69" xfId="0" applyNumberFormat="1" applyFont="1" applyFill="1" applyBorder="1"/>
    <xf numFmtId="0" fontId="13" fillId="6" borderId="81" xfId="0" applyFont="1" applyFill="1" applyBorder="1"/>
    <xf numFmtId="176" fontId="13" fillId="6" borderId="82" xfId="0" applyNumberFormat="1" applyFont="1" applyFill="1" applyBorder="1"/>
    <xf numFmtId="176" fontId="13" fillId="6" borderId="83" xfId="0" applyNumberFormat="1" applyFont="1" applyFill="1" applyBorder="1"/>
    <xf numFmtId="177" fontId="13" fillId="6" borderId="83" xfId="0" applyNumberFormat="1" applyFont="1" applyFill="1" applyBorder="1"/>
    <xf numFmtId="176" fontId="13" fillId="6" borderId="84" xfId="0" applyNumberFormat="1" applyFont="1" applyFill="1" applyBorder="1"/>
    <xf numFmtId="0" fontId="13" fillId="6" borderId="85" xfId="0" applyFont="1" applyFill="1" applyBorder="1"/>
    <xf numFmtId="176" fontId="13" fillId="6" borderId="86" xfId="0" applyNumberFormat="1" applyFont="1" applyFill="1" applyBorder="1"/>
    <xf numFmtId="176" fontId="13" fillId="6" borderId="87" xfId="0" applyNumberFormat="1" applyFont="1" applyFill="1" applyBorder="1"/>
    <xf numFmtId="177" fontId="13" fillId="6" borderId="87" xfId="0" applyNumberFormat="1" applyFont="1" applyFill="1" applyBorder="1"/>
    <xf numFmtId="176" fontId="13" fillId="6" borderId="88" xfId="0" applyNumberFormat="1" applyFont="1" applyFill="1" applyBorder="1"/>
    <xf numFmtId="176" fontId="13" fillId="0" borderId="69" xfId="0" applyNumberFormat="1" applyFont="1" applyBorder="1" applyAlignment="1">
      <alignment horizontal="right"/>
    </xf>
    <xf numFmtId="176" fontId="13" fillId="0" borderId="62" xfId="0" applyNumberFormat="1" applyFont="1" applyBorder="1" applyAlignment="1">
      <alignment horizontal="right"/>
    </xf>
    <xf numFmtId="176" fontId="13" fillId="0" borderId="57" xfId="0" applyNumberFormat="1" applyFont="1" applyBorder="1" applyAlignment="1">
      <alignment horizontal="right"/>
    </xf>
    <xf numFmtId="177" fontId="13" fillId="0" borderId="57" xfId="0" applyNumberFormat="1" applyFont="1" applyBorder="1" applyAlignment="1">
      <alignment horizontal="right"/>
    </xf>
    <xf numFmtId="176" fontId="13" fillId="0" borderId="58" xfId="0" applyNumberFormat="1" applyFont="1" applyBorder="1" applyAlignment="1">
      <alignment horizontal="right"/>
    </xf>
    <xf numFmtId="176" fontId="13" fillId="6" borderId="83" xfId="0" applyNumberFormat="1" applyFont="1" applyFill="1" applyBorder="1" applyAlignment="1">
      <alignment horizontal="right"/>
    </xf>
    <xf numFmtId="176" fontId="13" fillId="0" borderId="68" xfId="0" applyNumberFormat="1" applyFont="1" applyBorder="1" applyAlignment="1">
      <alignment horizontal="right"/>
    </xf>
    <xf numFmtId="177" fontId="13" fillId="0" borderId="69" xfId="0" applyNumberFormat="1" applyFont="1" applyBorder="1" applyAlignment="1">
      <alignment horizontal="right"/>
    </xf>
    <xf numFmtId="176" fontId="13" fillId="0" borderId="70" xfId="0" applyNumberFormat="1" applyFont="1" applyBorder="1" applyAlignment="1">
      <alignment horizontal="right"/>
    </xf>
    <xf numFmtId="0" fontId="13" fillId="6" borderId="89" xfId="0" applyFont="1" applyFill="1" applyBorder="1"/>
    <xf numFmtId="176" fontId="13" fillId="6" borderId="90" xfId="0" applyNumberFormat="1" applyFont="1" applyFill="1" applyBorder="1"/>
    <xf numFmtId="176" fontId="13" fillId="6" borderId="91" xfId="0" applyNumberFormat="1" applyFont="1" applyFill="1" applyBorder="1"/>
    <xf numFmtId="177" fontId="13" fillId="6" borderId="91" xfId="0" applyNumberFormat="1" applyFont="1" applyFill="1" applyBorder="1"/>
    <xf numFmtId="176" fontId="13" fillId="6" borderId="92" xfId="0" applyNumberFormat="1" applyFont="1" applyFill="1" applyBorder="1"/>
    <xf numFmtId="0" fontId="1" fillId="0" borderId="93" xfId="0" applyFont="1" applyBorder="1"/>
    <xf numFmtId="177" fontId="4" fillId="0" borderId="94" xfId="0" applyNumberFormat="1" applyFont="1" applyBorder="1"/>
    <xf numFmtId="177" fontId="4" fillId="0" borderId="95" xfId="0" applyNumberFormat="1" applyFont="1" applyBorder="1"/>
    <xf numFmtId="0" fontId="1" fillId="0" borderId="96" xfId="0" applyFont="1" applyBorder="1"/>
    <xf numFmtId="177" fontId="4" fillId="6" borderId="98" xfId="0" applyNumberFormat="1" applyFont="1" applyFill="1" applyBorder="1"/>
    <xf numFmtId="177" fontId="4" fillId="6" borderId="95" xfId="0" applyNumberFormat="1" applyFont="1" applyFill="1" applyBorder="1"/>
    <xf numFmtId="177" fontId="4" fillId="6" borderId="94" xfId="0" applyNumberFormat="1" applyFont="1" applyFill="1" applyBorder="1"/>
    <xf numFmtId="0" fontId="1" fillId="0" borderId="93" xfId="0" applyFont="1" applyBorder="1" applyAlignment="1">
      <alignment horizontal="center"/>
    </xf>
    <xf numFmtId="0" fontId="1" fillId="0" borderId="96" xfId="0" applyFont="1" applyBorder="1" applyAlignment="1">
      <alignment horizontal="center"/>
    </xf>
    <xf numFmtId="177" fontId="4" fillId="6" borderId="100" xfId="0" applyNumberFormat="1" applyFont="1" applyFill="1" applyBorder="1"/>
    <xf numFmtId="177" fontId="0" fillId="4" borderId="103" xfId="0" applyNumberFormat="1" applyFill="1" applyBorder="1" applyAlignment="1">
      <alignment vertical="center"/>
    </xf>
    <xf numFmtId="3" fontId="0" fillId="4" borderId="104" xfId="0" applyNumberFormat="1" applyFill="1" applyBorder="1" applyAlignment="1">
      <alignment vertical="center"/>
    </xf>
    <xf numFmtId="177" fontId="4" fillId="4" borderId="105" xfId="0" applyNumberFormat="1" applyFont="1" applyFill="1" applyBorder="1" applyAlignment="1">
      <alignment vertical="center"/>
    </xf>
    <xf numFmtId="177" fontId="0" fillId="6" borderId="5" xfId="0" applyNumberFormat="1" applyFill="1" applyBorder="1" applyAlignment="1">
      <alignment horizontal="right"/>
    </xf>
    <xf numFmtId="0" fontId="0" fillId="3" borderId="109" xfId="0" applyFill="1" applyBorder="1" applyAlignment="1">
      <alignment horizontal="center" vertical="center"/>
    </xf>
    <xf numFmtId="177" fontId="0" fillId="3" borderId="110" xfId="0" applyNumberFormat="1" applyFill="1" applyBorder="1" applyAlignment="1">
      <alignment horizontal="center" vertical="center"/>
    </xf>
    <xf numFmtId="0" fontId="1" fillId="0" borderId="111" xfId="0" applyFont="1" applyBorder="1"/>
    <xf numFmtId="177" fontId="4" fillId="0" borderId="112" xfId="0" applyNumberFormat="1" applyFont="1" applyBorder="1"/>
    <xf numFmtId="177" fontId="4" fillId="0" borderId="113" xfId="0" applyNumberFormat="1" applyFont="1" applyBorder="1"/>
    <xf numFmtId="0" fontId="1" fillId="0" borderId="114" xfId="0" applyFont="1" applyBorder="1"/>
    <xf numFmtId="177" fontId="4" fillId="6" borderId="116" xfId="0" applyNumberFormat="1" applyFont="1" applyFill="1" applyBorder="1"/>
    <xf numFmtId="177" fontId="4" fillId="6" borderId="113" xfId="0" applyNumberFormat="1" applyFont="1" applyFill="1" applyBorder="1"/>
    <xf numFmtId="177" fontId="4" fillId="6" borderId="112" xfId="0" applyNumberFormat="1" applyFont="1" applyFill="1" applyBorder="1"/>
    <xf numFmtId="177" fontId="4" fillId="6" borderId="118" xfId="0" applyNumberFormat="1" applyFont="1" applyFill="1" applyBorder="1"/>
    <xf numFmtId="177" fontId="4" fillId="0" borderId="119" xfId="0" applyNumberFormat="1" applyFont="1" applyBorder="1"/>
    <xf numFmtId="176" fontId="0" fillId="4" borderId="122" xfId="0" applyNumberFormat="1" applyFill="1" applyBorder="1" applyAlignment="1">
      <alignment vertical="center"/>
    </xf>
    <xf numFmtId="177" fontId="4" fillId="4" borderId="123" xfId="0" applyNumberFormat="1" applyFont="1" applyFill="1" applyBorder="1" applyAlignment="1">
      <alignment vertical="center"/>
    </xf>
    <xf numFmtId="0" fontId="0" fillId="3" borderId="127" xfId="0" applyFill="1" applyBorder="1" applyAlignment="1">
      <alignment horizontal="center" vertical="center"/>
    </xf>
    <xf numFmtId="177" fontId="0" fillId="3" borderId="128" xfId="0" applyNumberFormat="1" applyFill="1" applyBorder="1" applyAlignment="1">
      <alignment horizontal="center" vertical="center"/>
    </xf>
    <xf numFmtId="0" fontId="0" fillId="3" borderId="126" xfId="0" applyFill="1" applyBorder="1" applyAlignment="1">
      <alignment horizontal="center" vertical="center"/>
    </xf>
    <xf numFmtId="176" fontId="0" fillId="6" borderId="7" xfId="0" applyNumberFormat="1" applyFill="1" applyBorder="1"/>
    <xf numFmtId="176" fontId="0" fillId="0" borderId="7" xfId="0" applyNumberFormat="1" applyBorder="1"/>
    <xf numFmtId="176" fontId="0" fillId="0" borderId="6" xfId="0" applyNumberFormat="1" applyBorder="1"/>
    <xf numFmtId="176" fontId="0" fillId="6" borderId="15" xfId="0" applyNumberFormat="1" applyFill="1" applyBorder="1"/>
    <xf numFmtId="176" fontId="0" fillId="6" borderId="6" xfId="0" applyNumberFormat="1" applyFill="1" applyBorder="1"/>
    <xf numFmtId="176" fontId="0" fillId="6" borderId="13" xfId="0" applyNumberFormat="1" applyFill="1" applyBorder="1"/>
    <xf numFmtId="176" fontId="0" fillId="0" borderId="17" xfId="0" applyNumberFormat="1" applyBorder="1"/>
    <xf numFmtId="176" fontId="0" fillId="4" borderId="129" xfId="0" applyNumberFormat="1" applyFill="1" applyBorder="1" applyAlignment="1">
      <alignment vertical="center"/>
    </xf>
    <xf numFmtId="0" fontId="0" fillId="0" borderId="133" xfId="0" applyBorder="1" applyAlignment="1">
      <alignment horizontal="left"/>
    </xf>
    <xf numFmtId="0" fontId="0" fillId="0" borderId="133" xfId="0" applyBorder="1"/>
    <xf numFmtId="0" fontId="0" fillId="0" borderId="131" xfId="0" applyBorder="1"/>
    <xf numFmtId="0" fontId="0" fillId="3" borderId="108" xfId="0" applyFill="1" applyBorder="1" applyAlignment="1">
      <alignment horizontal="center" vertical="center"/>
    </xf>
    <xf numFmtId="177" fontId="0" fillId="6" borderId="7" xfId="0" applyNumberFormat="1" applyFill="1" applyBorder="1" applyAlignment="1">
      <alignment horizontal="right"/>
    </xf>
    <xf numFmtId="177" fontId="0" fillId="0" borderId="7" xfId="0" applyNumberFormat="1" applyBorder="1"/>
    <xf numFmtId="177" fontId="0" fillId="0" borderId="6" xfId="0" applyNumberFormat="1" applyBorder="1"/>
    <xf numFmtId="177" fontId="0" fillId="6" borderId="15" xfId="0" applyNumberFormat="1" applyFill="1" applyBorder="1"/>
    <xf numFmtId="177" fontId="0" fillId="6" borderId="6" xfId="0" applyNumberFormat="1" applyFill="1" applyBorder="1"/>
    <xf numFmtId="177" fontId="0" fillId="6" borderId="7" xfId="0" applyNumberFormat="1" applyFill="1" applyBorder="1"/>
    <xf numFmtId="177" fontId="0" fillId="6" borderId="13" xfId="0" applyNumberFormat="1" applyFill="1" applyBorder="1"/>
    <xf numFmtId="177" fontId="0" fillId="0" borderId="17" xfId="0" applyNumberFormat="1" applyBorder="1"/>
    <xf numFmtId="177" fontId="0" fillId="4" borderId="137" xfId="0" applyNumberFormat="1" applyFill="1" applyBorder="1" applyAlignment="1">
      <alignment vertical="center"/>
    </xf>
    <xf numFmtId="0" fontId="0" fillId="0" borderId="141" xfId="0" applyBorder="1" applyAlignment="1">
      <alignment horizontal="left"/>
    </xf>
    <xf numFmtId="0" fontId="0" fillId="0" borderId="141" xfId="0" applyBorder="1"/>
    <xf numFmtId="0" fontId="0" fillId="0" borderId="139" xfId="0" applyBorder="1"/>
    <xf numFmtId="176" fontId="13" fillId="6" borderId="83" xfId="0" applyNumberFormat="1" applyFont="1" applyFill="1" applyBorder="1" applyAlignment="1">
      <alignment horizontal="right" vertical="center"/>
    </xf>
    <xf numFmtId="177" fontId="0" fillId="6" borderId="42" xfId="0" applyNumberFormat="1" applyFill="1" applyBorder="1" applyAlignment="1">
      <alignment horizontal="right" vertical="center"/>
    </xf>
    <xf numFmtId="176" fontId="13" fillId="6" borderId="84" xfId="0" applyNumberFormat="1" applyFont="1" applyFill="1" applyBorder="1" applyAlignment="1">
      <alignment horizontal="right"/>
    </xf>
    <xf numFmtId="176" fontId="13" fillId="6" borderId="82" xfId="0" applyNumberFormat="1" applyFont="1" applyFill="1" applyBorder="1" applyAlignment="1">
      <alignment horizontal="right" vertical="center"/>
    </xf>
    <xf numFmtId="177" fontId="13" fillId="6" borderId="8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4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3" xfId="0" applyBorder="1" applyAlignment="1">
      <alignment horizontal="left"/>
    </xf>
    <xf numFmtId="0" fontId="0" fillId="6" borderId="99" xfId="0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140" xfId="0" applyFont="1" applyFill="1" applyBorder="1" applyAlignment="1">
      <alignment horizontal="left"/>
    </xf>
    <xf numFmtId="0" fontId="0" fillId="6" borderId="97" xfId="0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6" borderId="14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9" xfId="0" applyBorder="1" applyAlignment="1">
      <alignment horizontal="left"/>
    </xf>
    <xf numFmtId="0" fontId="0" fillId="6" borderId="96" xfId="0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139" xfId="0" applyFont="1" applyFill="1" applyBorder="1" applyAlignment="1">
      <alignment horizontal="left"/>
    </xf>
    <xf numFmtId="0" fontId="0" fillId="3" borderId="106" xfId="0" applyFill="1" applyBorder="1" applyAlignment="1">
      <alignment horizontal="center" vertical="center"/>
    </xf>
    <xf numFmtId="0" fontId="1" fillId="3" borderId="107" xfId="0" applyFont="1" applyFill="1" applyBorder="1" applyAlignment="1">
      <alignment horizontal="center" vertical="center"/>
    </xf>
    <xf numFmtId="0" fontId="1" fillId="3" borderId="138" xfId="0" applyFont="1" applyFill="1" applyBorder="1" applyAlignment="1">
      <alignment horizontal="center" vertical="center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5" fillId="4" borderId="144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left"/>
    </xf>
    <xf numFmtId="0" fontId="0" fillId="6" borderId="139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" fillId="5" borderId="140" xfId="0" applyFont="1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4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39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42" xfId="0" applyFill="1" applyBorder="1" applyAlignment="1">
      <alignment horizontal="left"/>
    </xf>
    <xf numFmtId="0" fontId="0" fillId="6" borderId="93" xfId="0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1" fillId="6" borderId="141" xfId="0" applyFont="1" applyFill="1" applyBorder="1" applyAlignment="1">
      <alignment horizontal="left"/>
    </xf>
    <xf numFmtId="0" fontId="0" fillId="6" borderId="115" xfId="0" applyFill="1" applyBorder="1" applyAlignment="1">
      <alignment horizontal="left"/>
    </xf>
    <xf numFmtId="0" fontId="1" fillId="6" borderId="134" xfId="0" applyFont="1" applyFill="1" applyBorder="1" applyAlignment="1">
      <alignment horizontal="left"/>
    </xf>
    <xf numFmtId="0" fontId="0" fillId="0" borderId="133" xfId="0" applyBorder="1" applyAlignment="1">
      <alignment horizontal="left"/>
    </xf>
    <xf numFmtId="0" fontId="0" fillId="0" borderId="135" xfId="0" applyBorder="1" applyAlignment="1">
      <alignment horizontal="left"/>
    </xf>
    <xf numFmtId="0" fontId="0" fillId="6" borderId="117" xfId="0" applyFill="1" applyBorder="1" applyAlignment="1">
      <alignment horizontal="left"/>
    </xf>
    <xf numFmtId="0" fontId="1" fillId="6" borderId="132" xfId="0" applyFont="1" applyFill="1" applyBorder="1" applyAlignment="1">
      <alignment horizontal="left"/>
    </xf>
    <xf numFmtId="0" fontId="0" fillId="0" borderId="131" xfId="0" applyBorder="1" applyAlignment="1">
      <alignment horizontal="left"/>
    </xf>
    <xf numFmtId="0" fontId="0" fillId="6" borderId="111" xfId="0" applyFill="1" applyBorder="1" applyAlignment="1">
      <alignment horizontal="left"/>
    </xf>
    <xf numFmtId="0" fontId="1" fillId="6" borderId="133" xfId="0" applyFont="1" applyFill="1" applyBorder="1" applyAlignment="1">
      <alignment horizontal="left"/>
    </xf>
    <xf numFmtId="0" fontId="0" fillId="3" borderId="124" xfId="0" applyFill="1" applyBorder="1" applyAlignment="1">
      <alignment horizontal="center" vertical="center"/>
    </xf>
    <xf numFmtId="0" fontId="1" fillId="3" borderId="125" xfId="0" applyFont="1" applyFill="1" applyBorder="1" applyAlignment="1">
      <alignment horizontal="center" vertical="center"/>
    </xf>
    <xf numFmtId="0" fontId="1" fillId="3" borderId="130" xfId="0" applyFont="1" applyFill="1" applyBorder="1" applyAlignment="1">
      <alignment horizontal="center" vertical="center"/>
    </xf>
    <xf numFmtId="0" fontId="5" fillId="4" borderId="120" xfId="0" applyFont="1" applyFill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center"/>
    </xf>
    <xf numFmtId="0" fontId="5" fillId="4" borderId="136" xfId="0" applyFont="1" applyFill="1" applyBorder="1" applyAlignment="1">
      <alignment horizontal="center" vertical="center"/>
    </xf>
    <xf numFmtId="0" fontId="0" fillId="6" borderId="114" xfId="0" applyFill="1" applyBorder="1" applyAlignment="1">
      <alignment horizontal="left"/>
    </xf>
    <xf numFmtId="0" fontId="0" fillId="6" borderId="131" xfId="0" applyFill="1" applyBorder="1" applyAlignment="1">
      <alignment horizontal="left"/>
    </xf>
    <xf numFmtId="0" fontId="1" fillId="5" borderId="132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33" xfId="0" applyFill="1" applyBorder="1" applyAlignment="1">
      <alignment horizontal="left"/>
    </xf>
    <xf numFmtId="0" fontId="0" fillId="5" borderId="131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133" xfId="0" applyFill="1" applyBorder="1" applyAlignment="1">
      <alignment horizontal="left"/>
    </xf>
    <xf numFmtId="0" fontId="1" fillId="6" borderId="131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EE0DE"/>
      <color rgb="FFFCE0F8"/>
      <color rgb="FF0033CC"/>
      <color rgb="FF009900"/>
      <color rgb="FFFF00FF"/>
      <color rgb="FFD3F4F9"/>
      <color rgb="FFCCCCFF"/>
      <color rgb="FFFBD5F6"/>
      <color rgb="FFFAC6F3"/>
      <color rgb="FFEAC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/>
  </sheetViews>
  <sheetFormatPr defaultRowHeight="13.5" x14ac:dyDescent="0.15"/>
  <cols>
    <col min="1" max="1" width="10.625" customWidth="1"/>
    <col min="2" max="2" width="26.375" customWidth="1"/>
    <col min="3" max="3" width="13.625" style="17" customWidth="1"/>
    <col min="4" max="14" width="13.625" customWidth="1"/>
    <col min="15" max="15" width="15.625" customWidth="1"/>
    <col min="16" max="16" width="15.625" style="11" customWidth="1"/>
  </cols>
  <sheetData>
    <row r="1" spans="1:16" ht="15" customHeight="1" x14ac:dyDescent="0.15"/>
    <row r="2" spans="1:16" ht="21.95" customHeight="1" x14ac:dyDescent="0.15">
      <c r="B2" s="36"/>
      <c r="C2" s="15"/>
      <c r="D2" s="1"/>
      <c r="E2" s="1"/>
      <c r="G2" s="19" t="s">
        <v>162</v>
      </c>
      <c r="H2" s="4"/>
      <c r="I2" s="5"/>
      <c r="J2" s="5"/>
      <c r="K2" s="5"/>
      <c r="L2" s="5"/>
      <c r="M2" s="5"/>
      <c r="N2" s="5"/>
      <c r="O2" s="5"/>
    </row>
    <row r="3" spans="1:16" ht="14.25" thickBot="1" x14ac:dyDescent="0.2">
      <c r="B3" s="18" t="s">
        <v>21</v>
      </c>
      <c r="C3" s="1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s="46" customFormat="1" ht="20.100000000000001" customHeight="1" thickBot="1" x14ac:dyDescent="0.2">
      <c r="A4" s="46" t="s">
        <v>147</v>
      </c>
      <c r="B4" s="78" t="s">
        <v>149</v>
      </c>
      <c r="C4" s="75" t="s">
        <v>134</v>
      </c>
      <c r="D4" s="73" t="s">
        <v>1</v>
      </c>
      <c r="E4" s="73" t="s">
        <v>2</v>
      </c>
      <c r="F4" s="73" t="s">
        <v>3</v>
      </c>
      <c r="G4" s="73" t="s">
        <v>4</v>
      </c>
      <c r="H4" s="73" t="s">
        <v>5</v>
      </c>
      <c r="I4" s="73" t="s">
        <v>6</v>
      </c>
      <c r="J4" s="73" t="s">
        <v>7</v>
      </c>
      <c r="K4" s="73" t="s">
        <v>8</v>
      </c>
      <c r="L4" s="73" t="s">
        <v>9</v>
      </c>
      <c r="M4" s="73" t="s">
        <v>10</v>
      </c>
      <c r="N4" s="73" t="s">
        <v>11</v>
      </c>
      <c r="O4" s="74" t="s">
        <v>12</v>
      </c>
      <c r="P4" s="47"/>
    </row>
    <row r="5" spans="1:16" ht="17.100000000000001" customHeight="1" thickTop="1" x14ac:dyDescent="0.15">
      <c r="B5" s="86" t="s">
        <v>22</v>
      </c>
      <c r="C5" s="87">
        <v>18940</v>
      </c>
      <c r="D5" s="88">
        <v>19320</v>
      </c>
      <c r="E5" s="88">
        <v>19259</v>
      </c>
      <c r="F5" s="89">
        <v>19736</v>
      </c>
      <c r="G5" s="89">
        <v>18399</v>
      </c>
      <c r="H5" s="88">
        <v>20165</v>
      </c>
      <c r="I5" s="88">
        <v>20375</v>
      </c>
      <c r="J5" s="89">
        <v>15821</v>
      </c>
      <c r="K5" s="89">
        <v>20251</v>
      </c>
      <c r="L5" s="89"/>
      <c r="M5" s="89"/>
      <c r="N5" s="88"/>
      <c r="O5" s="90">
        <f>SUM(C5:N5)</f>
        <v>172266</v>
      </c>
    </row>
    <row r="6" spans="1:16" ht="17.100000000000001" customHeight="1" x14ac:dyDescent="0.15">
      <c r="B6" s="81" t="s">
        <v>63</v>
      </c>
      <c r="C6" s="82">
        <v>1431</v>
      </c>
      <c r="D6" s="83">
        <v>1402</v>
      </c>
      <c r="E6" s="83">
        <v>1665</v>
      </c>
      <c r="F6" s="84">
        <v>1459</v>
      </c>
      <c r="G6" s="84">
        <v>1301</v>
      </c>
      <c r="H6" s="83">
        <v>1365</v>
      </c>
      <c r="I6" s="83">
        <v>1573</v>
      </c>
      <c r="J6" s="84">
        <v>1223</v>
      </c>
      <c r="K6" s="84">
        <v>1471</v>
      </c>
      <c r="L6" s="84"/>
      <c r="M6" s="84"/>
      <c r="N6" s="83"/>
      <c r="O6" s="85">
        <f t="shared" ref="O6:O53" si="0">SUM(C6:N6)</f>
        <v>12890</v>
      </c>
    </row>
    <row r="7" spans="1:16" ht="17.100000000000001" customHeight="1" x14ac:dyDescent="0.15">
      <c r="B7" s="79" t="s">
        <v>64</v>
      </c>
      <c r="C7" s="76">
        <v>1061</v>
      </c>
      <c r="D7" s="68">
        <v>1111</v>
      </c>
      <c r="E7" s="68">
        <v>1153</v>
      </c>
      <c r="F7" s="69">
        <v>1225</v>
      </c>
      <c r="G7" s="69">
        <v>1052</v>
      </c>
      <c r="H7" s="68">
        <v>1161</v>
      </c>
      <c r="I7" s="68">
        <v>1221</v>
      </c>
      <c r="J7" s="69">
        <v>867</v>
      </c>
      <c r="K7" s="69">
        <v>1179</v>
      </c>
      <c r="L7" s="69"/>
      <c r="M7" s="69"/>
      <c r="N7" s="68"/>
      <c r="O7" s="72">
        <f t="shared" si="0"/>
        <v>10030</v>
      </c>
    </row>
    <row r="8" spans="1:16" ht="17.100000000000001" customHeight="1" x14ac:dyDescent="0.15">
      <c r="B8" s="79" t="s">
        <v>65</v>
      </c>
      <c r="C8" s="76">
        <v>9696</v>
      </c>
      <c r="D8" s="68">
        <v>9711</v>
      </c>
      <c r="E8" s="68">
        <v>9699</v>
      </c>
      <c r="F8" s="69">
        <v>9589</v>
      </c>
      <c r="G8" s="69">
        <v>9495</v>
      </c>
      <c r="H8" s="68">
        <v>10046</v>
      </c>
      <c r="I8" s="68">
        <v>9929</v>
      </c>
      <c r="J8" s="69">
        <v>8183</v>
      </c>
      <c r="K8" s="69">
        <v>9908</v>
      </c>
      <c r="L8" s="69"/>
      <c r="M8" s="69"/>
      <c r="N8" s="68"/>
      <c r="O8" s="72">
        <f t="shared" si="0"/>
        <v>86256</v>
      </c>
    </row>
    <row r="9" spans="1:16" ht="17.100000000000001" customHeight="1" x14ac:dyDescent="0.15">
      <c r="B9" s="91" t="s">
        <v>59</v>
      </c>
      <c r="C9" s="92">
        <v>6752</v>
      </c>
      <c r="D9" s="93">
        <v>7096</v>
      </c>
      <c r="E9" s="93">
        <v>6742</v>
      </c>
      <c r="F9" s="94">
        <v>7463</v>
      </c>
      <c r="G9" s="94">
        <v>6551</v>
      </c>
      <c r="H9" s="93">
        <v>7593</v>
      </c>
      <c r="I9" s="93">
        <v>7652</v>
      </c>
      <c r="J9" s="94">
        <v>5548</v>
      </c>
      <c r="K9" s="94">
        <v>7693</v>
      </c>
      <c r="L9" s="94"/>
      <c r="M9" s="94"/>
      <c r="N9" s="93"/>
      <c r="O9" s="95">
        <f t="shared" si="0"/>
        <v>63090</v>
      </c>
    </row>
    <row r="10" spans="1:16" ht="17.100000000000001" customHeight="1" x14ac:dyDescent="0.15">
      <c r="B10" s="96" t="s">
        <v>27</v>
      </c>
      <c r="C10" s="97">
        <v>3522</v>
      </c>
      <c r="D10" s="98">
        <v>3435</v>
      </c>
      <c r="E10" s="98">
        <v>3690</v>
      </c>
      <c r="F10" s="99">
        <v>3165</v>
      </c>
      <c r="G10" s="99">
        <v>3204</v>
      </c>
      <c r="H10" s="98">
        <v>3382</v>
      </c>
      <c r="I10" s="98">
        <v>3441</v>
      </c>
      <c r="J10" s="99">
        <v>2592</v>
      </c>
      <c r="K10" s="99">
        <v>3637</v>
      </c>
      <c r="L10" s="99"/>
      <c r="M10" s="99"/>
      <c r="N10" s="98"/>
      <c r="O10" s="100">
        <f t="shared" si="0"/>
        <v>30068</v>
      </c>
    </row>
    <row r="11" spans="1:16" ht="17.100000000000001" customHeight="1" x14ac:dyDescent="0.15">
      <c r="B11" s="96" t="s">
        <v>28</v>
      </c>
      <c r="C11" s="97">
        <v>5122</v>
      </c>
      <c r="D11" s="98">
        <v>5365</v>
      </c>
      <c r="E11" s="98">
        <v>5289</v>
      </c>
      <c r="F11" s="99">
        <v>4776</v>
      </c>
      <c r="G11" s="99">
        <v>4984</v>
      </c>
      <c r="H11" s="98">
        <v>5440</v>
      </c>
      <c r="I11" s="98">
        <v>5713</v>
      </c>
      <c r="J11" s="99">
        <v>4007</v>
      </c>
      <c r="K11" s="99">
        <v>5333</v>
      </c>
      <c r="L11" s="99"/>
      <c r="M11" s="99"/>
      <c r="N11" s="98"/>
      <c r="O11" s="100">
        <f t="shared" si="0"/>
        <v>46029</v>
      </c>
    </row>
    <row r="12" spans="1:16" ht="17.100000000000001" customHeight="1" x14ac:dyDescent="0.15">
      <c r="B12" s="81" t="s">
        <v>66</v>
      </c>
      <c r="C12" s="82">
        <v>114</v>
      </c>
      <c r="D12" s="83">
        <v>132</v>
      </c>
      <c r="E12" s="83">
        <v>139</v>
      </c>
      <c r="F12" s="84">
        <v>140</v>
      </c>
      <c r="G12" s="84">
        <v>141</v>
      </c>
      <c r="H12" s="83">
        <v>136</v>
      </c>
      <c r="I12" s="83">
        <v>153</v>
      </c>
      <c r="J12" s="84">
        <v>110</v>
      </c>
      <c r="K12" s="84">
        <v>156</v>
      </c>
      <c r="L12" s="84"/>
      <c r="M12" s="84"/>
      <c r="N12" s="83"/>
      <c r="O12" s="85">
        <f t="shared" si="0"/>
        <v>1221</v>
      </c>
    </row>
    <row r="13" spans="1:16" ht="17.100000000000001" customHeight="1" x14ac:dyDescent="0.15">
      <c r="B13" s="79" t="s">
        <v>67</v>
      </c>
      <c r="C13" s="76">
        <v>1419</v>
      </c>
      <c r="D13" s="68">
        <v>1610</v>
      </c>
      <c r="E13" s="68">
        <v>1654</v>
      </c>
      <c r="F13" s="69">
        <v>1071</v>
      </c>
      <c r="G13" s="69">
        <v>1524</v>
      </c>
      <c r="H13" s="68">
        <v>1656</v>
      </c>
      <c r="I13" s="68">
        <v>1746</v>
      </c>
      <c r="J13" s="69">
        <v>1243</v>
      </c>
      <c r="K13" s="69">
        <v>1538</v>
      </c>
      <c r="L13" s="69"/>
      <c r="M13" s="69"/>
      <c r="N13" s="68"/>
      <c r="O13" s="72">
        <f t="shared" si="0"/>
        <v>13461</v>
      </c>
    </row>
    <row r="14" spans="1:16" ht="17.100000000000001" customHeight="1" x14ac:dyDescent="0.15">
      <c r="B14" s="79" t="s">
        <v>68</v>
      </c>
      <c r="C14" s="76">
        <v>2819</v>
      </c>
      <c r="D14" s="68">
        <v>2784</v>
      </c>
      <c r="E14" s="68">
        <v>2688</v>
      </c>
      <c r="F14" s="69">
        <v>2677</v>
      </c>
      <c r="G14" s="69">
        <v>2557</v>
      </c>
      <c r="H14" s="68">
        <v>2804</v>
      </c>
      <c r="I14" s="68">
        <v>3003</v>
      </c>
      <c r="J14" s="69">
        <v>2127</v>
      </c>
      <c r="K14" s="69">
        <v>2829</v>
      </c>
      <c r="L14" s="69"/>
      <c r="M14" s="69"/>
      <c r="N14" s="68"/>
      <c r="O14" s="72">
        <f t="shared" si="0"/>
        <v>24288</v>
      </c>
    </row>
    <row r="15" spans="1:16" ht="17.100000000000001" customHeight="1" x14ac:dyDescent="0.15">
      <c r="B15" s="91" t="s">
        <v>59</v>
      </c>
      <c r="C15" s="92">
        <v>770</v>
      </c>
      <c r="D15" s="93">
        <v>839</v>
      </c>
      <c r="E15" s="93">
        <v>808</v>
      </c>
      <c r="F15" s="94">
        <v>888</v>
      </c>
      <c r="G15" s="94">
        <v>762</v>
      </c>
      <c r="H15" s="93">
        <v>844</v>
      </c>
      <c r="I15" s="93">
        <v>811</v>
      </c>
      <c r="J15" s="94">
        <v>527</v>
      </c>
      <c r="K15" s="94">
        <v>810</v>
      </c>
      <c r="L15" s="94"/>
      <c r="M15" s="94"/>
      <c r="N15" s="93"/>
      <c r="O15" s="95">
        <f t="shared" si="0"/>
        <v>7059</v>
      </c>
    </row>
    <row r="16" spans="1:16" ht="17.100000000000001" customHeight="1" x14ac:dyDescent="0.15">
      <c r="B16" s="101" t="s">
        <v>69</v>
      </c>
      <c r="C16" s="97">
        <v>6485</v>
      </c>
      <c r="D16" s="98">
        <v>6944</v>
      </c>
      <c r="E16" s="98">
        <v>6932</v>
      </c>
      <c r="F16" s="99">
        <v>6685</v>
      </c>
      <c r="G16" s="99">
        <v>6130</v>
      </c>
      <c r="H16" s="98">
        <v>7003</v>
      </c>
      <c r="I16" s="98">
        <v>7707</v>
      </c>
      <c r="J16" s="99">
        <v>4189</v>
      </c>
      <c r="K16" s="99">
        <v>7153</v>
      </c>
      <c r="L16" s="99"/>
      <c r="M16" s="99"/>
      <c r="N16" s="98"/>
      <c r="O16" s="100">
        <f t="shared" si="0"/>
        <v>59228</v>
      </c>
    </row>
    <row r="17" spans="1:16" ht="17.100000000000001" customHeight="1" x14ac:dyDescent="0.15">
      <c r="B17" s="81" t="s">
        <v>70</v>
      </c>
      <c r="C17" s="82">
        <v>4281</v>
      </c>
      <c r="D17" s="83">
        <v>4096</v>
      </c>
      <c r="E17" s="83">
        <v>3787</v>
      </c>
      <c r="F17" s="84">
        <v>3973</v>
      </c>
      <c r="G17" s="84">
        <v>3562</v>
      </c>
      <c r="H17" s="83">
        <v>3918</v>
      </c>
      <c r="I17" s="83">
        <v>4778</v>
      </c>
      <c r="J17" s="84">
        <v>3172</v>
      </c>
      <c r="K17" s="84">
        <v>4266</v>
      </c>
      <c r="L17" s="84"/>
      <c r="M17" s="84"/>
      <c r="N17" s="83"/>
      <c r="O17" s="85">
        <f t="shared" si="0"/>
        <v>35833</v>
      </c>
    </row>
    <row r="18" spans="1:16" ht="17.100000000000001" customHeight="1" x14ac:dyDescent="0.15">
      <c r="B18" s="91" t="s">
        <v>59</v>
      </c>
      <c r="C18" s="92">
        <v>2204</v>
      </c>
      <c r="D18" s="93">
        <v>2848</v>
      </c>
      <c r="E18" s="93">
        <v>3145</v>
      </c>
      <c r="F18" s="94">
        <v>2712</v>
      </c>
      <c r="G18" s="94">
        <v>2568</v>
      </c>
      <c r="H18" s="93">
        <v>3085</v>
      </c>
      <c r="I18" s="93">
        <v>2929</v>
      </c>
      <c r="J18" s="94">
        <v>1017</v>
      </c>
      <c r="K18" s="94">
        <v>2887</v>
      </c>
      <c r="L18" s="94"/>
      <c r="M18" s="94"/>
      <c r="N18" s="93"/>
      <c r="O18" s="95">
        <f t="shared" si="0"/>
        <v>23395</v>
      </c>
    </row>
    <row r="19" spans="1:16" ht="17.100000000000001" customHeight="1" x14ac:dyDescent="0.15">
      <c r="B19" s="102" t="s">
        <v>34</v>
      </c>
      <c r="C19" s="97">
        <v>4174</v>
      </c>
      <c r="D19" s="98">
        <v>4184</v>
      </c>
      <c r="E19" s="98">
        <v>4320</v>
      </c>
      <c r="F19" s="99">
        <v>4449</v>
      </c>
      <c r="G19" s="99">
        <v>4176</v>
      </c>
      <c r="H19" s="98">
        <v>4731</v>
      </c>
      <c r="I19" s="98">
        <v>5007</v>
      </c>
      <c r="J19" s="99">
        <v>3639</v>
      </c>
      <c r="K19" s="99">
        <v>4607</v>
      </c>
      <c r="L19" s="99"/>
      <c r="M19" s="99"/>
      <c r="N19" s="98"/>
      <c r="O19" s="100">
        <f t="shared" si="0"/>
        <v>39287</v>
      </c>
    </row>
    <row r="20" spans="1:16" ht="17.100000000000001" customHeight="1" x14ac:dyDescent="0.15">
      <c r="B20" s="102" t="s">
        <v>35</v>
      </c>
      <c r="C20" s="97">
        <v>6906</v>
      </c>
      <c r="D20" s="98">
        <v>8202</v>
      </c>
      <c r="E20" s="98">
        <v>7994</v>
      </c>
      <c r="F20" s="99">
        <v>8295</v>
      </c>
      <c r="G20" s="99">
        <v>7222</v>
      </c>
      <c r="H20" s="98">
        <v>8508</v>
      </c>
      <c r="I20" s="98">
        <v>9197</v>
      </c>
      <c r="J20" s="99">
        <v>6722</v>
      </c>
      <c r="K20" s="99">
        <v>9790</v>
      </c>
      <c r="L20" s="99"/>
      <c r="M20" s="99"/>
      <c r="N20" s="98"/>
      <c r="O20" s="100">
        <f t="shared" si="0"/>
        <v>72836</v>
      </c>
    </row>
    <row r="21" spans="1:16" ht="17.100000000000001" customHeight="1" x14ac:dyDescent="0.15">
      <c r="B21" s="96" t="s">
        <v>36</v>
      </c>
      <c r="C21" s="97">
        <v>13689</v>
      </c>
      <c r="D21" s="98">
        <v>13383</v>
      </c>
      <c r="E21" s="98">
        <v>13556</v>
      </c>
      <c r="F21" s="99">
        <v>13523</v>
      </c>
      <c r="G21" s="99">
        <v>12869</v>
      </c>
      <c r="H21" s="98">
        <v>13845</v>
      </c>
      <c r="I21" s="98">
        <v>15125</v>
      </c>
      <c r="J21" s="99">
        <v>10954</v>
      </c>
      <c r="K21" s="99">
        <v>14473</v>
      </c>
      <c r="L21" s="99"/>
      <c r="M21" s="99"/>
      <c r="N21" s="98"/>
      <c r="O21" s="100">
        <f t="shared" si="0"/>
        <v>121417</v>
      </c>
    </row>
    <row r="22" spans="1:16" ht="17.100000000000001" customHeight="1" x14ac:dyDescent="0.15">
      <c r="B22" s="81" t="s">
        <v>71</v>
      </c>
      <c r="C22" s="82">
        <v>8651</v>
      </c>
      <c r="D22" s="83">
        <v>8899</v>
      </c>
      <c r="E22" s="83">
        <v>8949</v>
      </c>
      <c r="F22" s="84">
        <v>8247</v>
      </c>
      <c r="G22" s="84">
        <v>7998</v>
      </c>
      <c r="H22" s="83">
        <v>8732</v>
      </c>
      <c r="I22" s="83">
        <v>9489</v>
      </c>
      <c r="J22" s="84">
        <v>6603</v>
      </c>
      <c r="K22" s="84">
        <v>9106</v>
      </c>
      <c r="L22" s="84"/>
      <c r="M22" s="84"/>
      <c r="N22" s="83"/>
      <c r="O22" s="85">
        <f t="shared" si="0"/>
        <v>76674</v>
      </c>
    </row>
    <row r="23" spans="1:16" ht="17.100000000000001" customHeight="1" x14ac:dyDescent="0.15">
      <c r="B23" s="91" t="s">
        <v>72</v>
      </c>
      <c r="C23" s="92">
        <v>5038</v>
      </c>
      <c r="D23" s="93">
        <v>4484</v>
      </c>
      <c r="E23" s="93">
        <v>4607</v>
      </c>
      <c r="F23" s="94">
        <v>5276</v>
      </c>
      <c r="G23" s="94">
        <v>4871</v>
      </c>
      <c r="H23" s="93">
        <v>5113</v>
      </c>
      <c r="I23" s="93">
        <v>5636</v>
      </c>
      <c r="J23" s="94">
        <v>4351</v>
      </c>
      <c r="K23" s="94">
        <v>5367</v>
      </c>
      <c r="L23" s="94"/>
      <c r="M23" s="94"/>
      <c r="N23" s="93"/>
      <c r="O23" s="95">
        <f t="shared" si="0"/>
        <v>44743</v>
      </c>
    </row>
    <row r="24" spans="1:16" s="63" customFormat="1" ht="20.100000000000001" customHeight="1" x14ac:dyDescent="0.15">
      <c r="B24" s="103" t="s">
        <v>16</v>
      </c>
      <c r="C24" s="104">
        <v>58838</v>
      </c>
      <c r="D24" s="105">
        <v>60833</v>
      </c>
      <c r="E24" s="105">
        <v>61040</v>
      </c>
      <c r="F24" s="105">
        <v>60629</v>
      </c>
      <c r="G24" s="105">
        <v>56984</v>
      </c>
      <c r="H24" s="105">
        <v>63074</v>
      </c>
      <c r="I24" s="105">
        <v>66565</v>
      </c>
      <c r="J24" s="105">
        <v>47924</v>
      </c>
      <c r="K24" s="105">
        <v>65244</v>
      </c>
      <c r="L24" s="105"/>
      <c r="M24" s="105"/>
      <c r="N24" s="105"/>
      <c r="O24" s="106">
        <f>O5+O10+O11+O16+O19+O20+O21</f>
        <v>541131</v>
      </c>
      <c r="P24" s="64"/>
    </row>
    <row r="25" spans="1:16" ht="17.100000000000001" customHeight="1" x14ac:dyDescent="0.15">
      <c r="B25" s="96" t="s">
        <v>73</v>
      </c>
      <c r="C25" s="97">
        <v>193781</v>
      </c>
      <c r="D25" s="98">
        <v>165847</v>
      </c>
      <c r="E25" s="98">
        <v>174774</v>
      </c>
      <c r="F25" s="99">
        <v>187410</v>
      </c>
      <c r="G25" s="99">
        <v>167988</v>
      </c>
      <c r="H25" s="98">
        <v>111316</v>
      </c>
      <c r="I25" s="98">
        <v>138965</v>
      </c>
      <c r="J25" s="99">
        <v>153899</v>
      </c>
      <c r="K25" s="99">
        <v>146804</v>
      </c>
      <c r="L25" s="99"/>
      <c r="M25" s="99"/>
      <c r="N25" s="98"/>
      <c r="O25" s="100">
        <f t="shared" si="0"/>
        <v>1440784</v>
      </c>
    </row>
    <row r="26" spans="1:16" ht="17.100000000000001" customHeight="1" x14ac:dyDescent="0.15">
      <c r="B26" s="81" t="s">
        <v>74</v>
      </c>
      <c r="C26" s="82">
        <v>119386</v>
      </c>
      <c r="D26" s="83">
        <v>92134</v>
      </c>
      <c r="E26" s="83">
        <v>95570</v>
      </c>
      <c r="F26" s="84">
        <v>107886</v>
      </c>
      <c r="G26" s="84">
        <v>111372</v>
      </c>
      <c r="H26" s="83">
        <v>74909</v>
      </c>
      <c r="I26" s="83">
        <v>92978</v>
      </c>
      <c r="J26" s="84">
        <v>93512</v>
      </c>
      <c r="K26" s="84">
        <v>81885</v>
      </c>
      <c r="L26" s="84"/>
      <c r="M26" s="84"/>
      <c r="N26" s="83"/>
      <c r="O26" s="85">
        <f t="shared" si="0"/>
        <v>869632</v>
      </c>
    </row>
    <row r="27" spans="1:16" ht="17.100000000000001" customHeight="1" x14ac:dyDescent="0.15">
      <c r="B27" s="79" t="s">
        <v>75</v>
      </c>
      <c r="C27" s="76">
        <v>64325</v>
      </c>
      <c r="D27" s="68">
        <v>60820</v>
      </c>
      <c r="E27" s="68">
        <v>68254</v>
      </c>
      <c r="F27" s="69">
        <v>68113</v>
      </c>
      <c r="G27" s="69">
        <v>42448</v>
      </c>
      <c r="H27" s="68">
        <v>30319</v>
      </c>
      <c r="I27" s="68">
        <v>41437</v>
      </c>
      <c r="J27" s="69">
        <v>45625</v>
      </c>
      <c r="K27" s="69">
        <v>57081</v>
      </c>
      <c r="L27" s="69"/>
      <c r="M27" s="69"/>
      <c r="N27" s="68"/>
      <c r="O27" s="72">
        <f t="shared" si="0"/>
        <v>478422</v>
      </c>
    </row>
    <row r="28" spans="1:16" ht="17.100000000000001" customHeight="1" x14ac:dyDescent="0.15">
      <c r="B28" s="91" t="s">
        <v>76</v>
      </c>
      <c r="C28" s="92">
        <v>10070</v>
      </c>
      <c r="D28" s="93">
        <v>12893</v>
      </c>
      <c r="E28" s="93">
        <v>10950</v>
      </c>
      <c r="F28" s="94">
        <v>11411</v>
      </c>
      <c r="G28" s="94">
        <v>14168</v>
      </c>
      <c r="H28" s="93">
        <v>6088</v>
      </c>
      <c r="I28" s="93">
        <v>4550</v>
      </c>
      <c r="J28" s="94">
        <v>14762</v>
      </c>
      <c r="K28" s="94">
        <v>7838</v>
      </c>
      <c r="L28" s="94"/>
      <c r="M28" s="94"/>
      <c r="N28" s="93"/>
      <c r="O28" s="95">
        <f t="shared" si="0"/>
        <v>92730</v>
      </c>
    </row>
    <row r="29" spans="1:16" ht="17.100000000000001" customHeight="1" x14ac:dyDescent="0.15">
      <c r="A29" s="37"/>
      <c r="B29" s="96" t="s">
        <v>43</v>
      </c>
      <c r="C29" s="97">
        <v>77644</v>
      </c>
      <c r="D29" s="98">
        <v>76458</v>
      </c>
      <c r="E29" s="98">
        <v>71390</v>
      </c>
      <c r="F29" s="99">
        <v>82532</v>
      </c>
      <c r="G29" s="99">
        <v>69458</v>
      </c>
      <c r="H29" s="98">
        <v>63385</v>
      </c>
      <c r="I29" s="98">
        <v>74328</v>
      </c>
      <c r="J29" s="99">
        <v>76221</v>
      </c>
      <c r="K29" s="99">
        <v>86215</v>
      </c>
      <c r="L29" s="99"/>
      <c r="M29" s="99"/>
      <c r="N29" s="98"/>
      <c r="O29" s="100">
        <f>SUM(C29:N29)</f>
        <v>677631</v>
      </c>
    </row>
    <row r="30" spans="1:16" ht="17.100000000000001" customHeight="1" x14ac:dyDescent="0.15">
      <c r="A30" s="38"/>
      <c r="B30" s="81" t="s">
        <v>63</v>
      </c>
      <c r="C30" s="82">
        <v>43655</v>
      </c>
      <c r="D30" s="83">
        <v>48056</v>
      </c>
      <c r="E30" s="83">
        <v>46384</v>
      </c>
      <c r="F30" s="84">
        <v>47694</v>
      </c>
      <c r="G30" s="84">
        <v>37805</v>
      </c>
      <c r="H30" s="83">
        <v>32957</v>
      </c>
      <c r="I30" s="83">
        <v>43604</v>
      </c>
      <c r="J30" s="84">
        <v>45083</v>
      </c>
      <c r="K30" s="84">
        <v>49127</v>
      </c>
      <c r="L30" s="84"/>
      <c r="M30" s="84"/>
      <c r="N30" s="83"/>
      <c r="O30" s="85">
        <f t="shared" si="0"/>
        <v>394365</v>
      </c>
    </row>
    <row r="31" spans="1:16" ht="17.100000000000001" customHeight="1" x14ac:dyDescent="0.15">
      <c r="A31" s="38"/>
      <c r="B31" s="79" t="s">
        <v>77</v>
      </c>
      <c r="C31" s="76">
        <v>6991</v>
      </c>
      <c r="D31" s="68">
        <v>6986</v>
      </c>
      <c r="E31" s="68">
        <v>7205</v>
      </c>
      <c r="F31" s="69">
        <v>6396</v>
      </c>
      <c r="G31" s="69">
        <v>7313</v>
      </c>
      <c r="H31" s="68">
        <v>6875</v>
      </c>
      <c r="I31" s="68">
        <v>6775</v>
      </c>
      <c r="J31" s="69">
        <v>6183</v>
      </c>
      <c r="K31" s="69">
        <v>8036</v>
      </c>
      <c r="L31" s="69"/>
      <c r="M31" s="69"/>
      <c r="N31" s="68"/>
      <c r="O31" s="85">
        <f t="shared" si="0"/>
        <v>62760</v>
      </c>
    </row>
    <row r="32" spans="1:16" ht="17.100000000000001" customHeight="1" x14ac:dyDescent="0.15">
      <c r="A32" s="37"/>
      <c r="B32" s="80" t="s">
        <v>156</v>
      </c>
      <c r="C32" s="77">
        <v>26998</v>
      </c>
      <c r="D32" s="70">
        <v>21416</v>
      </c>
      <c r="E32" s="70">
        <v>17801</v>
      </c>
      <c r="F32" s="71">
        <v>28442</v>
      </c>
      <c r="G32" s="71">
        <v>24340</v>
      </c>
      <c r="H32" s="70">
        <v>23553</v>
      </c>
      <c r="I32" s="70">
        <v>23949</v>
      </c>
      <c r="J32" s="71">
        <v>24955</v>
      </c>
      <c r="K32" s="71">
        <v>29052</v>
      </c>
      <c r="L32" s="71"/>
      <c r="M32" s="71"/>
      <c r="N32" s="70"/>
      <c r="O32" s="85">
        <f>SUM(C32:N32)</f>
        <v>220506</v>
      </c>
    </row>
    <row r="33" spans="2:15" ht="17.100000000000001" customHeight="1" x14ac:dyDescent="0.15">
      <c r="B33" s="102" t="s">
        <v>45</v>
      </c>
      <c r="C33" s="97">
        <v>200727</v>
      </c>
      <c r="D33" s="98">
        <v>153135</v>
      </c>
      <c r="E33" s="98">
        <v>175179</v>
      </c>
      <c r="F33" s="99">
        <v>191918</v>
      </c>
      <c r="G33" s="99">
        <v>169361</v>
      </c>
      <c r="H33" s="98">
        <v>124714</v>
      </c>
      <c r="I33" s="98">
        <v>146921</v>
      </c>
      <c r="J33" s="99">
        <v>149790</v>
      </c>
      <c r="K33" s="99">
        <v>164653</v>
      </c>
      <c r="L33" s="99"/>
      <c r="M33" s="99"/>
      <c r="N33" s="98"/>
      <c r="O33" s="100">
        <f t="shared" si="0"/>
        <v>1476398</v>
      </c>
    </row>
    <row r="34" spans="2:15" ht="17.100000000000001" customHeight="1" x14ac:dyDescent="0.15">
      <c r="B34" s="102" t="s">
        <v>46</v>
      </c>
      <c r="C34" s="97">
        <v>8720</v>
      </c>
      <c r="D34" s="98">
        <v>5469</v>
      </c>
      <c r="E34" s="98">
        <v>6741</v>
      </c>
      <c r="F34" s="99">
        <v>8269</v>
      </c>
      <c r="G34" s="99">
        <v>3428</v>
      </c>
      <c r="H34" s="98">
        <v>3575</v>
      </c>
      <c r="I34" s="98">
        <v>6467</v>
      </c>
      <c r="J34" s="99">
        <v>10054</v>
      </c>
      <c r="K34" s="99">
        <v>9523</v>
      </c>
      <c r="L34" s="99"/>
      <c r="M34" s="99"/>
      <c r="N34" s="98"/>
      <c r="O34" s="100">
        <f t="shared" si="0"/>
        <v>62246</v>
      </c>
    </row>
    <row r="35" spans="2:15" ht="17.100000000000001" customHeight="1" x14ac:dyDescent="0.15">
      <c r="B35" s="102" t="s">
        <v>78</v>
      </c>
      <c r="C35" s="97">
        <v>11819</v>
      </c>
      <c r="D35" s="98">
        <v>8056</v>
      </c>
      <c r="E35" s="98">
        <v>10882</v>
      </c>
      <c r="F35" s="99">
        <v>11603</v>
      </c>
      <c r="G35" s="99">
        <v>10328</v>
      </c>
      <c r="H35" s="98">
        <v>9396</v>
      </c>
      <c r="I35" s="98">
        <v>9430</v>
      </c>
      <c r="J35" s="99">
        <v>8211</v>
      </c>
      <c r="K35" s="99">
        <v>11581</v>
      </c>
      <c r="L35" s="99"/>
      <c r="M35" s="99"/>
      <c r="N35" s="98"/>
      <c r="O35" s="100">
        <f t="shared" si="0"/>
        <v>91306</v>
      </c>
    </row>
    <row r="36" spans="2:15" ht="17.100000000000001" customHeight="1" x14ac:dyDescent="0.15">
      <c r="B36" s="81" t="s">
        <v>63</v>
      </c>
      <c r="C36" s="82">
        <v>8191</v>
      </c>
      <c r="D36" s="83">
        <v>4894</v>
      </c>
      <c r="E36" s="83">
        <v>7653</v>
      </c>
      <c r="F36" s="84">
        <v>8175</v>
      </c>
      <c r="G36" s="84">
        <v>6515</v>
      </c>
      <c r="H36" s="83">
        <v>5913</v>
      </c>
      <c r="I36" s="83">
        <v>5854</v>
      </c>
      <c r="J36" s="84">
        <v>6347</v>
      </c>
      <c r="K36" s="84">
        <v>9022</v>
      </c>
      <c r="L36" s="84"/>
      <c r="M36" s="84"/>
      <c r="N36" s="83"/>
      <c r="O36" s="85">
        <f t="shared" si="0"/>
        <v>62564</v>
      </c>
    </row>
    <row r="37" spans="2:15" ht="17.100000000000001" customHeight="1" x14ac:dyDescent="0.15">
      <c r="B37" s="91" t="s">
        <v>59</v>
      </c>
      <c r="C37" s="92">
        <v>3628</v>
      </c>
      <c r="D37" s="93">
        <v>3162</v>
      </c>
      <c r="E37" s="93">
        <v>3229</v>
      </c>
      <c r="F37" s="94">
        <v>3428</v>
      </c>
      <c r="G37" s="94">
        <v>3813</v>
      </c>
      <c r="H37" s="93">
        <v>3483</v>
      </c>
      <c r="I37" s="93">
        <v>3576</v>
      </c>
      <c r="J37" s="94">
        <v>1864</v>
      </c>
      <c r="K37" s="94">
        <v>2559</v>
      </c>
      <c r="L37" s="94"/>
      <c r="M37" s="94"/>
      <c r="N37" s="93"/>
      <c r="O37" s="95">
        <f t="shared" si="0"/>
        <v>28742</v>
      </c>
    </row>
    <row r="38" spans="2:15" ht="17.100000000000001" customHeight="1" x14ac:dyDescent="0.15">
      <c r="B38" s="96" t="s">
        <v>48</v>
      </c>
      <c r="C38" s="97">
        <v>15528</v>
      </c>
      <c r="D38" s="98">
        <v>14171</v>
      </c>
      <c r="E38" s="98">
        <v>14167</v>
      </c>
      <c r="F38" s="99">
        <v>15287</v>
      </c>
      <c r="G38" s="99">
        <v>14441</v>
      </c>
      <c r="H38" s="98">
        <v>12507</v>
      </c>
      <c r="I38" s="98">
        <v>13490</v>
      </c>
      <c r="J38" s="99">
        <v>15259</v>
      </c>
      <c r="K38" s="99">
        <v>12504</v>
      </c>
      <c r="L38" s="99"/>
      <c r="M38" s="99"/>
      <c r="N38" s="98"/>
      <c r="O38" s="100">
        <f t="shared" si="0"/>
        <v>127354</v>
      </c>
    </row>
    <row r="39" spans="2:15" ht="17.100000000000001" customHeight="1" x14ac:dyDescent="0.15">
      <c r="B39" s="101" t="s">
        <v>79</v>
      </c>
      <c r="C39" s="97">
        <v>129174</v>
      </c>
      <c r="D39" s="98">
        <v>128781</v>
      </c>
      <c r="E39" s="98">
        <v>110538</v>
      </c>
      <c r="F39" s="99">
        <v>120328</v>
      </c>
      <c r="G39" s="99">
        <v>117986</v>
      </c>
      <c r="H39" s="98">
        <v>114645</v>
      </c>
      <c r="I39" s="98">
        <v>123993</v>
      </c>
      <c r="J39" s="99">
        <v>124948</v>
      </c>
      <c r="K39" s="99">
        <v>124995</v>
      </c>
      <c r="L39" s="99"/>
      <c r="M39" s="99"/>
      <c r="N39" s="98"/>
      <c r="O39" s="100">
        <f t="shared" si="0"/>
        <v>1095388</v>
      </c>
    </row>
    <row r="40" spans="2:15" ht="17.100000000000001" customHeight="1" x14ac:dyDescent="0.15">
      <c r="B40" s="81" t="s">
        <v>80</v>
      </c>
      <c r="C40" s="82">
        <v>109412</v>
      </c>
      <c r="D40" s="83">
        <v>111315</v>
      </c>
      <c r="E40" s="83">
        <v>92939</v>
      </c>
      <c r="F40" s="84">
        <v>103142</v>
      </c>
      <c r="G40" s="84">
        <v>104836</v>
      </c>
      <c r="H40" s="83">
        <v>97487</v>
      </c>
      <c r="I40" s="83">
        <v>105650</v>
      </c>
      <c r="J40" s="84">
        <v>106104</v>
      </c>
      <c r="K40" s="84">
        <v>105777</v>
      </c>
      <c r="L40" s="84"/>
      <c r="M40" s="84"/>
      <c r="N40" s="83"/>
      <c r="O40" s="85">
        <f t="shared" si="0"/>
        <v>936662</v>
      </c>
    </row>
    <row r="41" spans="2:15" ht="17.100000000000001" customHeight="1" x14ac:dyDescent="0.15">
      <c r="B41" s="79" t="s">
        <v>81</v>
      </c>
      <c r="C41" s="76">
        <v>8479</v>
      </c>
      <c r="D41" s="68">
        <v>7022</v>
      </c>
      <c r="E41" s="68">
        <v>7860</v>
      </c>
      <c r="F41" s="69">
        <v>7521</v>
      </c>
      <c r="G41" s="69">
        <v>4455</v>
      </c>
      <c r="H41" s="68">
        <v>6876</v>
      </c>
      <c r="I41" s="68">
        <v>7868</v>
      </c>
      <c r="J41" s="69">
        <v>7952</v>
      </c>
      <c r="K41" s="69">
        <v>8625</v>
      </c>
      <c r="L41" s="69"/>
      <c r="M41" s="69"/>
      <c r="N41" s="68"/>
      <c r="O41" s="72">
        <f t="shared" si="0"/>
        <v>66658</v>
      </c>
    </row>
    <row r="42" spans="2:15" ht="17.100000000000001" customHeight="1" x14ac:dyDescent="0.15">
      <c r="B42" s="91" t="s">
        <v>82</v>
      </c>
      <c r="C42" s="92">
        <v>11283</v>
      </c>
      <c r="D42" s="93">
        <v>10444</v>
      </c>
      <c r="E42" s="93">
        <v>9739</v>
      </c>
      <c r="F42" s="94">
        <v>9665</v>
      </c>
      <c r="G42" s="94">
        <v>8695</v>
      </c>
      <c r="H42" s="93">
        <v>10282</v>
      </c>
      <c r="I42" s="93">
        <v>10475</v>
      </c>
      <c r="J42" s="94">
        <v>10892</v>
      </c>
      <c r="K42" s="94">
        <v>10593</v>
      </c>
      <c r="L42" s="94"/>
      <c r="M42" s="94"/>
      <c r="N42" s="93"/>
      <c r="O42" s="95">
        <f t="shared" si="0"/>
        <v>92068</v>
      </c>
    </row>
    <row r="43" spans="2:15" ht="17.100000000000001" customHeight="1" x14ac:dyDescent="0.15">
      <c r="B43" s="102" t="s">
        <v>53</v>
      </c>
      <c r="C43" s="97">
        <v>13892</v>
      </c>
      <c r="D43" s="98">
        <v>12428</v>
      </c>
      <c r="E43" s="98">
        <v>10247</v>
      </c>
      <c r="F43" s="99">
        <v>12763</v>
      </c>
      <c r="G43" s="99">
        <v>12829</v>
      </c>
      <c r="H43" s="98">
        <v>11478</v>
      </c>
      <c r="I43" s="98">
        <v>13443</v>
      </c>
      <c r="J43" s="99">
        <v>14655</v>
      </c>
      <c r="K43" s="99">
        <v>15392</v>
      </c>
      <c r="L43" s="99"/>
      <c r="M43" s="99"/>
      <c r="N43" s="98"/>
      <c r="O43" s="100">
        <f t="shared" si="0"/>
        <v>117127</v>
      </c>
    </row>
    <row r="44" spans="2:15" ht="17.100000000000001" customHeight="1" x14ac:dyDescent="0.15">
      <c r="B44" s="102" t="s">
        <v>54</v>
      </c>
      <c r="C44" s="97">
        <v>2662</v>
      </c>
      <c r="D44" s="98">
        <v>2287</v>
      </c>
      <c r="E44" s="98">
        <v>1804</v>
      </c>
      <c r="F44" s="99">
        <v>1880</v>
      </c>
      <c r="G44" s="99">
        <v>2640</v>
      </c>
      <c r="H44" s="98">
        <v>2318</v>
      </c>
      <c r="I44" s="98">
        <v>2680</v>
      </c>
      <c r="J44" s="99">
        <v>2588</v>
      </c>
      <c r="K44" s="99">
        <v>2552</v>
      </c>
      <c r="L44" s="99"/>
      <c r="M44" s="99"/>
      <c r="N44" s="98"/>
      <c r="O44" s="100">
        <f t="shared" si="0"/>
        <v>21411</v>
      </c>
    </row>
    <row r="45" spans="2:15" ht="17.100000000000001" customHeight="1" x14ac:dyDescent="0.15">
      <c r="B45" s="102" t="s">
        <v>55</v>
      </c>
      <c r="C45" s="97">
        <v>20793</v>
      </c>
      <c r="D45" s="98">
        <v>11830</v>
      </c>
      <c r="E45" s="98">
        <v>13125</v>
      </c>
      <c r="F45" s="99">
        <v>15809</v>
      </c>
      <c r="G45" s="99">
        <v>18500</v>
      </c>
      <c r="H45" s="98">
        <v>13498</v>
      </c>
      <c r="I45" s="98">
        <v>8769</v>
      </c>
      <c r="J45" s="99">
        <v>11802</v>
      </c>
      <c r="K45" s="99">
        <v>20857</v>
      </c>
      <c r="L45" s="99"/>
      <c r="M45" s="99"/>
      <c r="N45" s="98"/>
      <c r="O45" s="100">
        <f t="shared" si="0"/>
        <v>134983</v>
      </c>
    </row>
    <row r="46" spans="2:15" ht="17.100000000000001" customHeight="1" x14ac:dyDescent="0.15">
      <c r="B46" s="102" t="s">
        <v>56</v>
      </c>
      <c r="C46" s="97" t="s">
        <v>158</v>
      </c>
      <c r="D46" s="98" t="s">
        <v>158</v>
      </c>
      <c r="E46" s="98" t="s">
        <v>158</v>
      </c>
      <c r="F46" s="99" t="s">
        <v>158</v>
      </c>
      <c r="G46" s="99" t="s">
        <v>158</v>
      </c>
      <c r="H46" s="98" t="s">
        <v>158</v>
      </c>
      <c r="I46" s="98" t="s">
        <v>158</v>
      </c>
      <c r="J46" s="99" t="s">
        <v>158</v>
      </c>
      <c r="K46" s="99" t="s">
        <v>158</v>
      </c>
      <c r="L46" s="247"/>
      <c r="M46" s="99"/>
      <c r="N46" s="98"/>
      <c r="O46" s="100" t="s">
        <v>157</v>
      </c>
    </row>
    <row r="47" spans="2:15" ht="17.100000000000001" customHeight="1" x14ac:dyDescent="0.15">
      <c r="B47" s="102" t="s">
        <v>57</v>
      </c>
      <c r="C47" s="97">
        <v>22914</v>
      </c>
      <c r="D47" s="98">
        <v>17050</v>
      </c>
      <c r="E47" s="98">
        <v>17568</v>
      </c>
      <c r="F47" s="99">
        <v>21917</v>
      </c>
      <c r="G47" s="99">
        <v>24294</v>
      </c>
      <c r="H47" s="98">
        <v>23436</v>
      </c>
      <c r="I47" s="98">
        <v>25072</v>
      </c>
      <c r="J47" s="99">
        <v>23587</v>
      </c>
      <c r="K47" s="99">
        <v>22641</v>
      </c>
      <c r="L47" s="99"/>
      <c r="M47" s="99"/>
      <c r="N47" s="98"/>
      <c r="O47" s="100">
        <f t="shared" si="0"/>
        <v>198479</v>
      </c>
    </row>
    <row r="48" spans="2:15" ht="17.100000000000001" customHeight="1" x14ac:dyDescent="0.15">
      <c r="B48" s="81" t="s">
        <v>58</v>
      </c>
      <c r="C48" s="82" t="s">
        <v>158</v>
      </c>
      <c r="D48" s="83" t="s">
        <v>158</v>
      </c>
      <c r="E48" s="83" t="s">
        <v>158</v>
      </c>
      <c r="F48" s="84" t="s">
        <v>158</v>
      </c>
      <c r="G48" s="84" t="s">
        <v>158</v>
      </c>
      <c r="H48" s="83" t="s">
        <v>158</v>
      </c>
      <c r="I48" s="83" t="s">
        <v>158</v>
      </c>
      <c r="J48" s="84" t="s">
        <v>158</v>
      </c>
      <c r="K48" s="84" t="s">
        <v>158</v>
      </c>
      <c r="L48" s="84"/>
      <c r="M48" s="84"/>
      <c r="N48" s="83"/>
      <c r="O48" s="107" t="s">
        <v>150</v>
      </c>
    </row>
    <row r="49" spans="1:16" ht="17.100000000000001" customHeight="1" x14ac:dyDescent="0.15">
      <c r="B49" s="91" t="s">
        <v>59</v>
      </c>
      <c r="C49" s="92" t="s">
        <v>158</v>
      </c>
      <c r="D49" s="93" t="s">
        <v>158</v>
      </c>
      <c r="E49" s="93" t="s">
        <v>158</v>
      </c>
      <c r="F49" s="94" t="s">
        <v>158</v>
      </c>
      <c r="G49" s="94" t="s">
        <v>158</v>
      </c>
      <c r="H49" s="93" t="s">
        <v>158</v>
      </c>
      <c r="I49" s="93" t="s">
        <v>158</v>
      </c>
      <c r="J49" s="94" t="s">
        <v>158</v>
      </c>
      <c r="K49" s="94" t="s">
        <v>158</v>
      </c>
      <c r="L49" s="94"/>
      <c r="M49" s="94"/>
      <c r="N49" s="93"/>
      <c r="O49" s="108" t="s">
        <v>150</v>
      </c>
    </row>
    <row r="50" spans="1:16" ht="17.100000000000001" customHeight="1" x14ac:dyDescent="0.15">
      <c r="B50" s="102" t="s">
        <v>60</v>
      </c>
      <c r="C50" s="97">
        <v>6959</v>
      </c>
      <c r="D50" s="98">
        <v>7773</v>
      </c>
      <c r="E50" s="98">
        <v>7937</v>
      </c>
      <c r="F50" s="99">
        <v>9232</v>
      </c>
      <c r="G50" s="99">
        <v>9497</v>
      </c>
      <c r="H50" s="98">
        <v>9254</v>
      </c>
      <c r="I50" s="98">
        <v>11363</v>
      </c>
      <c r="J50" s="99">
        <v>9912</v>
      </c>
      <c r="K50" s="99">
        <v>7787</v>
      </c>
      <c r="L50" s="99"/>
      <c r="M50" s="99"/>
      <c r="N50" s="98"/>
      <c r="O50" s="100">
        <f t="shared" si="0"/>
        <v>79714</v>
      </c>
    </row>
    <row r="51" spans="1:16" ht="17.100000000000001" customHeight="1" x14ac:dyDescent="0.15">
      <c r="A51" s="12"/>
      <c r="B51" s="109" t="s">
        <v>61</v>
      </c>
      <c r="C51" s="110">
        <v>3457</v>
      </c>
      <c r="D51" s="111">
        <v>2692</v>
      </c>
      <c r="E51" s="111">
        <v>2585</v>
      </c>
      <c r="F51" s="111">
        <v>3132</v>
      </c>
      <c r="G51" s="111">
        <v>3824</v>
      </c>
      <c r="H51" s="111">
        <v>3417</v>
      </c>
      <c r="I51" s="111">
        <v>4433</v>
      </c>
      <c r="J51" s="112">
        <v>3372</v>
      </c>
      <c r="K51" s="112">
        <v>2556</v>
      </c>
      <c r="L51" s="111"/>
      <c r="M51" s="111"/>
      <c r="N51" s="111"/>
      <c r="O51" s="113">
        <f t="shared" si="0"/>
        <v>29468</v>
      </c>
    </row>
    <row r="52" spans="1:16" s="63" customFormat="1" ht="20.100000000000001" customHeight="1" x14ac:dyDescent="0.15">
      <c r="B52" s="103" t="s">
        <v>17</v>
      </c>
      <c r="C52" s="104">
        <v>708070</v>
      </c>
      <c r="D52" s="105">
        <v>605977</v>
      </c>
      <c r="E52" s="105">
        <v>616937</v>
      </c>
      <c r="F52" s="105">
        <v>682080</v>
      </c>
      <c r="G52" s="105">
        <v>624574</v>
      </c>
      <c r="H52" s="105">
        <v>502939</v>
      </c>
      <c r="I52" s="105">
        <v>579354</v>
      </c>
      <c r="J52" s="105">
        <v>604298</v>
      </c>
      <c r="K52" s="105">
        <v>628060</v>
      </c>
      <c r="L52" s="105"/>
      <c r="M52" s="105"/>
      <c r="N52" s="105"/>
      <c r="O52" s="106">
        <f>O25+O300+O33+O34+O35+O38+O39+O43+O44+O45+O47+O50+O51+O29</f>
        <v>5552289</v>
      </c>
      <c r="P52" s="64"/>
    </row>
    <row r="53" spans="1:16" ht="17.100000000000001" customHeight="1" x14ac:dyDescent="0.15">
      <c r="B53" s="114" t="s">
        <v>62</v>
      </c>
      <c r="C53" s="115">
        <v>19302</v>
      </c>
      <c r="D53" s="116">
        <v>18724</v>
      </c>
      <c r="E53" s="116">
        <v>18879</v>
      </c>
      <c r="F53" s="117">
        <v>17507</v>
      </c>
      <c r="G53" s="117">
        <v>14441</v>
      </c>
      <c r="H53" s="116">
        <v>8437</v>
      </c>
      <c r="I53" s="116">
        <v>11907</v>
      </c>
      <c r="J53" s="117">
        <v>16087</v>
      </c>
      <c r="K53" s="117">
        <v>16386</v>
      </c>
      <c r="L53" s="117"/>
      <c r="M53" s="117"/>
      <c r="N53" s="116"/>
      <c r="O53" s="118">
        <f t="shared" si="0"/>
        <v>141670</v>
      </c>
    </row>
    <row r="54" spans="1:16" s="63" customFormat="1" ht="20.100000000000001" customHeight="1" thickBot="1" x14ac:dyDescent="0.2">
      <c r="B54" s="119" t="s">
        <v>15</v>
      </c>
      <c r="C54" s="120">
        <v>786210</v>
      </c>
      <c r="D54" s="121">
        <v>685534</v>
      </c>
      <c r="E54" s="121">
        <v>696856</v>
      </c>
      <c r="F54" s="121">
        <v>760216</v>
      </c>
      <c r="G54" s="121">
        <v>695999</v>
      </c>
      <c r="H54" s="121">
        <v>574450</v>
      </c>
      <c r="I54" s="121">
        <v>657826</v>
      </c>
      <c r="J54" s="121">
        <v>668309</v>
      </c>
      <c r="K54" s="121">
        <v>709690</v>
      </c>
      <c r="L54" s="121"/>
      <c r="M54" s="121"/>
      <c r="N54" s="121"/>
      <c r="O54" s="122">
        <f>O24+O52+O53</f>
        <v>6235090</v>
      </c>
      <c r="P54" s="64"/>
    </row>
    <row r="55" spans="1:16" s="41" customFormat="1" ht="17.100000000000001" customHeight="1" x14ac:dyDescent="0.15">
      <c r="C55" s="40"/>
      <c r="L55" s="35" t="s">
        <v>154</v>
      </c>
      <c r="P55" s="42"/>
    </row>
    <row r="56" spans="1:16" s="41" customFormat="1" ht="17.100000000000001" customHeight="1" x14ac:dyDescent="0.15">
      <c r="A56" s="39"/>
      <c r="B56" s="35" t="s">
        <v>161</v>
      </c>
      <c r="C56" s="40"/>
      <c r="P56" s="42"/>
    </row>
    <row r="57" spans="1:16" x14ac:dyDescent="0.15">
      <c r="B57" s="35" t="s">
        <v>160</v>
      </c>
    </row>
    <row r="58" spans="1:16" x14ac:dyDescent="0.15">
      <c r="B58" s="18" t="s">
        <v>159</v>
      </c>
    </row>
  </sheetData>
  <phoneticPr fontId="2"/>
  <pageMargins left="0.74803149606299213" right="0" top="0.19685039370078741" bottom="3.937007874015748E-2" header="0.15748031496062992" footer="0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workbookViewId="0"/>
  </sheetViews>
  <sheetFormatPr defaultRowHeight="13.5" x14ac:dyDescent="0.15"/>
  <cols>
    <col min="1" max="1" width="10.625" style="30" customWidth="1"/>
    <col min="2" max="2" width="26.375" style="30" customWidth="1"/>
    <col min="3" max="14" width="13.625" style="30" customWidth="1"/>
    <col min="15" max="15" width="15.625" style="30" customWidth="1"/>
    <col min="16" max="16" width="16.5" style="30" customWidth="1"/>
    <col min="17" max="17" width="9.875" style="31" bestFit="1" customWidth="1"/>
    <col min="18" max="16384" width="9" style="30"/>
  </cols>
  <sheetData>
    <row r="1" spans="1:17" ht="15" customHeight="1" x14ac:dyDescent="0.15">
      <c r="A1" t="s">
        <v>14</v>
      </c>
    </row>
    <row r="2" spans="1:17" ht="21" customHeight="1" x14ac:dyDescent="0.15">
      <c r="B2" s="36"/>
      <c r="D2" s="32"/>
      <c r="G2" s="19" t="s">
        <v>163</v>
      </c>
      <c r="M2" s="30" t="s">
        <v>0</v>
      </c>
    </row>
    <row r="3" spans="1:17" ht="14.25" thickBot="1" x14ac:dyDescent="0.2">
      <c r="B3" s="33" t="s">
        <v>20</v>
      </c>
    </row>
    <row r="4" spans="1:17" s="48" customFormat="1" ht="20.100000000000001" customHeight="1" thickBot="1" x14ac:dyDescent="0.2">
      <c r="B4" s="133" t="s">
        <v>149</v>
      </c>
      <c r="C4" s="130" t="s">
        <v>134</v>
      </c>
      <c r="D4" s="128" t="s">
        <v>135</v>
      </c>
      <c r="E4" s="128" t="s">
        <v>136</v>
      </c>
      <c r="F4" s="128" t="s">
        <v>137</v>
      </c>
      <c r="G4" s="128" t="s">
        <v>138</v>
      </c>
      <c r="H4" s="128" t="s">
        <v>139</v>
      </c>
      <c r="I4" s="128" t="s">
        <v>140</v>
      </c>
      <c r="J4" s="128" t="s">
        <v>141</v>
      </c>
      <c r="K4" s="128" t="s">
        <v>142</v>
      </c>
      <c r="L4" s="128" t="s">
        <v>143</v>
      </c>
      <c r="M4" s="128" t="s">
        <v>144</v>
      </c>
      <c r="N4" s="128" t="s">
        <v>145</v>
      </c>
      <c r="O4" s="129" t="s">
        <v>146</v>
      </c>
      <c r="Q4" s="49"/>
    </row>
    <row r="5" spans="1:17" ht="17.100000000000001" customHeight="1" thickTop="1" x14ac:dyDescent="0.15">
      <c r="B5" s="162" t="s">
        <v>22</v>
      </c>
      <c r="C5" s="163">
        <v>18793</v>
      </c>
      <c r="D5" s="164">
        <v>18481</v>
      </c>
      <c r="E5" s="164">
        <v>19342</v>
      </c>
      <c r="F5" s="164">
        <v>19352</v>
      </c>
      <c r="G5" s="164">
        <v>18085</v>
      </c>
      <c r="H5" s="164">
        <v>19627</v>
      </c>
      <c r="I5" s="165">
        <v>20217</v>
      </c>
      <c r="J5" s="165">
        <v>16479</v>
      </c>
      <c r="K5" s="164">
        <v>19501</v>
      </c>
      <c r="L5" s="164"/>
      <c r="M5" s="164"/>
      <c r="N5" s="164"/>
      <c r="O5" s="166">
        <f>SUM(C5:N5)</f>
        <v>169877</v>
      </c>
      <c r="P5" s="31"/>
    </row>
    <row r="6" spans="1:17" ht="17.100000000000001" customHeight="1" x14ac:dyDescent="0.15">
      <c r="B6" s="157" t="s">
        <v>23</v>
      </c>
      <c r="C6" s="158">
        <v>1659</v>
      </c>
      <c r="D6" s="159">
        <v>1598</v>
      </c>
      <c r="E6" s="159">
        <v>1655</v>
      </c>
      <c r="F6" s="159">
        <v>1672</v>
      </c>
      <c r="G6" s="159">
        <v>1572</v>
      </c>
      <c r="H6" s="159">
        <v>1657</v>
      </c>
      <c r="I6" s="160">
        <v>1736</v>
      </c>
      <c r="J6" s="160">
        <v>1497</v>
      </c>
      <c r="K6" s="159">
        <v>1563</v>
      </c>
      <c r="L6" s="159"/>
      <c r="M6" s="159"/>
      <c r="N6" s="159"/>
      <c r="O6" s="161">
        <f>SUM(C6:N6)</f>
        <v>14609</v>
      </c>
      <c r="P6" s="31"/>
    </row>
    <row r="7" spans="1:17" ht="17.100000000000001" customHeight="1" x14ac:dyDescent="0.15">
      <c r="B7" s="134" t="s">
        <v>24</v>
      </c>
      <c r="C7" s="131">
        <v>724</v>
      </c>
      <c r="D7" s="123">
        <v>749</v>
      </c>
      <c r="E7" s="123">
        <v>773</v>
      </c>
      <c r="F7" s="123">
        <v>844</v>
      </c>
      <c r="G7" s="123">
        <v>736</v>
      </c>
      <c r="H7" s="123">
        <v>767</v>
      </c>
      <c r="I7" s="124">
        <v>834</v>
      </c>
      <c r="J7" s="124">
        <v>619</v>
      </c>
      <c r="K7" s="123">
        <v>789</v>
      </c>
      <c r="L7" s="123"/>
      <c r="M7" s="123"/>
      <c r="N7" s="123"/>
      <c r="O7" s="125">
        <f t="shared" ref="O7:O53" si="0">SUM(C7:N7)</f>
        <v>6835</v>
      </c>
      <c r="P7" s="31"/>
    </row>
    <row r="8" spans="1:17" ht="17.100000000000001" customHeight="1" x14ac:dyDescent="0.15">
      <c r="B8" s="134" t="s">
        <v>25</v>
      </c>
      <c r="C8" s="131">
        <v>9507</v>
      </c>
      <c r="D8" s="123">
        <v>9499</v>
      </c>
      <c r="E8" s="123">
        <v>9814</v>
      </c>
      <c r="F8" s="123">
        <v>9711</v>
      </c>
      <c r="G8" s="123">
        <v>9521</v>
      </c>
      <c r="H8" s="123">
        <v>9762</v>
      </c>
      <c r="I8" s="124">
        <v>9992</v>
      </c>
      <c r="J8" s="124">
        <v>8409</v>
      </c>
      <c r="K8" s="123">
        <v>9880</v>
      </c>
      <c r="L8" s="123"/>
      <c r="M8" s="123"/>
      <c r="N8" s="123"/>
      <c r="O8" s="125">
        <f t="shared" si="0"/>
        <v>86095</v>
      </c>
      <c r="P8" s="31"/>
    </row>
    <row r="9" spans="1:17" ht="17.100000000000001" customHeight="1" x14ac:dyDescent="0.15">
      <c r="B9" s="136" t="s">
        <v>26</v>
      </c>
      <c r="C9" s="137">
        <v>6903</v>
      </c>
      <c r="D9" s="138">
        <v>6635</v>
      </c>
      <c r="E9" s="138">
        <v>7100</v>
      </c>
      <c r="F9" s="138">
        <v>7125</v>
      </c>
      <c r="G9" s="138">
        <v>6256</v>
      </c>
      <c r="H9" s="138">
        <v>7441</v>
      </c>
      <c r="I9" s="139">
        <v>7655</v>
      </c>
      <c r="J9" s="167">
        <v>5954</v>
      </c>
      <c r="K9" s="138">
        <v>7269</v>
      </c>
      <c r="L9" s="138"/>
      <c r="M9" s="138"/>
      <c r="N9" s="138"/>
      <c r="O9" s="140">
        <f t="shared" si="0"/>
        <v>62338</v>
      </c>
      <c r="P9" s="31"/>
    </row>
    <row r="10" spans="1:17" ht="17.100000000000001" customHeight="1" x14ac:dyDescent="0.15">
      <c r="B10" s="168" t="s">
        <v>27</v>
      </c>
      <c r="C10" s="169">
        <v>2665</v>
      </c>
      <c r="D10" s="170">
        <v>2518</v>
      </c>
      <c r="E10" s="170">
        <v>2662</v>
      </c>
      <c r="F10" s="170">
        <v>2321</v>
      </c>
      <c r="G10" s="170">
        <v>2544</v>
      </c>
      <c r="H10" s="170">
        <v>2512</v>
      </c>
      <c r="I10" s="171">
        <v>2814</v>
      </c>
      <c r="J10" s="171">
        <v>1751</v>
      </c>
      <c r="K10" s="170">
        <v>2879</v>
      </c>
      <c r="L10" s="170"/>
      <c r="M10" s="170"/>
      <c r="N10" s="170"/>
      <c r="O10" s="172">
        <f t="shared" si="0"/>
        <v>22666</v>
      </c>
      <c r="P10" s="31"/>
    </row>
    <row r="11" spans="1:17" ht="17.100000000000001" customHeight="1" x14ac:dyDescent="0.15">
      <c r="B11" s="168" t="s">
        <v>28</v>
      </c>
      <c r="C11" s="169">
        <v>4152</v>
      </c>
      <c r="D11" s="170">
        <v>4026</v>
      </c>
      <c r="E11" s="170">
        <v>4139</v>
      </c>
      <c r="F11" s="170">
        <v>4265</v>
      </c>
      <c r="G11" s="170">
        <v>3758</v>
      </c>
      <c r="H11" s="170">
        <v>4242</v>
      </c>
      <c r="I11" s="171">
        <v>4676</v>
      </c>
      <c r="J11" s="171">
        <v>3392</v>
      </c>
      <c r="K11" s="170">
        <v>4155</v>
      </c>
      <c r="L11" s="170"/>
      <c r="M11" s="170"/>
      <c r="N11" s="170"/>
      <c r="O11" s="172">
        <f t="shared" si="0"/>
        <v>36805</v>
      </c>
      <c r="P11" s="31"/>
    </row>
    <row r="12" spans="1:17" ht="17.100000000000001" customHeight="1" x14ac:dyDescent="0.15">
      <c r="B12" s="157" t="s">
        <v>29</v>
      </c>
      <c r="C12" s="158">
        <v>169</v>
      </c>
      <c r="D12" s="159">
        <v>175</v>
      </c>
      <c r="E12" s="159">
        <v>170</v>
      </c>
      <c r="F12" s="159">
        <v>158</v>
      </c>
      <c r="G12" s="159">
        <v>177</v>
      </c>
      <c r="H12" s="159">
        <v>166</v>
      </c>
      <c r="I12" s="160">
        <v>186</v>
      </c>
      <c r="J12" s="160">
        <v>141</v>
      </c>
      <c r="K12" s="159">
        <v>183</v>
      </c>
      <c r="L12" s="159"/>
      <c r="M12" s="159"/>
      <c r="N12" s="159"/>
      <c r="O12" s="161">
        <f t="shared" si="0"/>
        <v>1525</v>
      </c>
      <c r="P12" s="31"/>
    </row>
    <row r="13" spans="1:17" ht="17.100000000000001" customHeight="1" x14ac:dyDescent="0.15">
      <c r="B13" s="134" t="s">
        <v>30</v>
      </c>
      <c r="C13" s="131">
        <v>1402</v>
      </c>
      <c r="D13" s="123">
        <v>1267</v>
      </c>
      <c r="E13" s="123">
        <v>1284</v>
      </c>
      <c r="F13" s="123">
        <v>1349</v>
      </c>
      <c r="G13" s="123">
        <v>1237</v>
      </c>
      <c r="H13" s="123">
        <v>1282</v>
      </c>
      <c r="I13" s="124">
        <v>1578</v>
      </c>
      <c r="J13" s="124">
        <v>1067</v>
      </c>
      <c r="K13" s="123">
        <v>1180</v>
      </c>
      <c r="L13" s="123"/>
      <c r="M13" s="123"/>
      <c r="N13" s="123"/>
      <c r="O13" s="125">
        <f t="shared" si="0"/>
        <v>11646</v>
      </c>
      <c r="P13" s="31"/>
    </row>
    <row r="14" spans="1:17" ht="17.100000000000001" customHeight="1" x14ac:dyDescent="0.15">
      <c r="B14" s="134" t="s">
        <v>31</v>
      </c>
      <c r="C14" s="131">
        <v>1889</v>
      </c>
      <c r="D14" s="123">
        <v>1882</v>
      </c>
      <c r="E14" s="123">
        <v>1940</v>
      </c>
      <c r="F14" s="123">
        <v>2007</v>
      </c>
      <c r="G14" s="123">
        <v>1636</v>
      </c>
      <c r="H14" s="123">
        <v>2036</v>
      </c>
      <c r="I14" s="124">
        <v>2096</v>
      </c>
      <c r="J14" s="124">
        <v>1628</v>
      </c>
      <c r="K14" s="123">
        <v>2021</v>
      </c>
      <c r="L14" s="123"/>
      <c r="M14" s="123"/>
      <c r="N14" s="123"/>
      <c r="O14" s="125">
        <f t="shared" si="0"/>
        <v>17135</v>
      </c>
      <c r="P14" s="31"/>
    </row>
    <row r="15" spans="1:17" ht="17.100000000000001" customHeight="1" x14ac:dyDescent="0.15">
      <c r="B15" s="136" t="s">
        <v>26</v>
      </c>
      <c r="C15" s="137">
        <v>692</v>
      </c>
      <c r="D15" s="138">
        <v>702</v>
      </c>
      <c r="E15" s="138">
        <v>745</v>
      </c>
      <c r="F15" s="138">
        <v>751</v>
      </c>
      <c r="G15" s="138">
        <v>708</v>
      </c>
      <c r="H15" s="138">
        <v>758</v>
      </c>
      <c r="I15" s="139">
        <v>816</v>
      </c>
      <c r="J15" s="139">
        <v>556</v>
      </c>
      <c r="K15" s="138">
        <v>771</v>
      </c>
      <c r="L15" s="138"/>
      <c r="M15" s="138"/>
      <c r="N15" s="138"/>
      <c r="O15" s="140">
        <f t="shared" si="0"/>
        <v>6499</v>
      </c>
      <c r="P15" s="31"/>
    </row>
    <row r="16" spans="1:17" ht="17.100000000000001" customHeight="1" x14ac:dyDescent="0.15">
      <c r="B16" s="168" t="s">
        <v>32</v>
      </c>
      <c r="C16" s="169">
        <v>4653</v>
      </c>
      <c r="D16" s="170">
        <v>4322</v>
      </c>
      <c r="E16" s="170">
        <v>4660</v>
      </c>
      <c r="F16" s="170">
        <v>4826</v>
      </c>
      <c r="G16" s="170">
        <v>4364</v>
      </c>
      <c r="H16" s="170">
        <v>4845</v>
      </c>
      <c r="I16" s="171">
        <v>4994</v>
      </c>
      <c r="J16" s="171">
        <v>3619</v>
      </c>
      <c r="K16" s="170">
        <v>4867</v>
      </c>
      <c r="L16" s="170"/>
      <c r="M16" s="170"/>
      <c r="N16" s="170"/>
      <c r="O16" s="172">
        <f t="shared" si="0"/>
        <v>41150</v>
      </c>
      <c r="P16" s="31"/>
    </row>
    <row r="17" spans="1:17" ht="17.100000000000001" customHeight="1" x14ac:dyDescent="0.15">
      <c r="B17" s="157" t="s">
        <v>33</v>
      </c>
      <c r="C17" s="158">
        <v>3252</v>
      </c>
      <c r="D17" s="159">
        <v>3112</v>
      </c>
      <c r="E17" s="159">
        <v>3257</v>
      </c>
      <c r="F17" s="159">
        <v>3360</v>
      </c>
      <c r="G17" s="159">
        <v>2986</v>
      </c>
      <c r="H17" s="159">
        <v>3306</v>
      </c>
      <c r="I17" s="160">
        <v>3499</v>
      </c>
      <c r="J17" s="160">
        <v>2690</v>
      </c>
      <c r="K17" s="159">
        <v>3432</v>
      </c>
      <c r="L17" s="159"/>
      <c r="M17" s="159"/>
      <c r="N17" s="159"/>
      <c r="O17" s="161">
        <f t="shared" si="0"/>
        <v>28894</v>
      </c>
      <c r="P17" s="31"/>
    </row>
    <row r="18" spans="1:17" ht="17.100000000000001" customHeight="1" x14ac:dyDescent="0.15">
      <c r="B18" s="136" t="s">
        <v>26</v>
      </c>
      <c r="C18" s="137">
        <v>1401</v>
      </c>
      <c r="D18" s="138">
        <v>1210</v>
      </c>
      <c r="E18" s="138">
        <v>1403</v>
      </c>
      <c r="F18" s="138">
        <v>1466</v>
      </c>
      <c r="G18" s="138">
        <v>1378</v>
      </c>
      <c r="H18" s="138">
        <v>1539</v>
      </c>
      <c r="I18" s="139">
        <v>1495</v>
      </c>
      <c r="J18" s="139">
        <v>929</v>
      </c>
      <c r="K18" s="138">
        <v>1435</v>
      </c>
      <c r="L18" s="138"/>
      <c r="M18" s="138"/>
      <c r="N18" s="138"/>
      <c r="O18" s="140">
        <f t="shared" si="0"/>
        <v>12256</v>
      </c>
      <c r="P18" s="31"/>
    </row>
    <row r="19" spans="1:17" ht="17.100000000000001" customHeight="1" x14ac:dyDescent="0.15">
      <c r="B19" s="168" t="s">
        <v>34</v>
      </c>
      <c r="C19" s="169">
        <v>2450</v>
      </c>
      <c r="D19" s="170">
        <v>2442</v>
      </c>
      <c r="E19" s="170">
        <v>2707</v>
      </c>
      <c r="F19" s="170">
        <v>2590</v>
      </c>
      <c r="G19" s="170">
        <v>2474</v>
      </c>
      <c r="H19" s="170">
        <v>2718</v>
      </c>
      <c r="I19" s="171">
        <v>2889</v>
      </c>
      <c r="J19" s="171">
        <v>2289</v>
      </c>
      <c r="K19" s="170">
        <v>2717</v>
      </c>
      <c r="L19" s="170"/>
      <c r="M19" s="170"/>
      <c r="N19" s="170"/>
      <c r="O19" s="172">
        <f t="shared" si="0"/>
        <v>23276</v>
      </c>
      <c r="P19" s="31"/>
    </row>
    <row r="20" spans="1:17" ht="17.100000000000001" customHeight="1" x14ac:dyDescent="0.15">
      <c r="B20" s="168" t="s">
        <v>35</v>
      </c>
      <c r="C20" s="169">
        <v>7109</v>
      </c>
      <c r="D20" s="170">
        <v>7978</v>
      </c>
      <c r="E20" s="170">
        <v>7926</v>
      </c>
      <c r="F20" s="170">
        <v>7925</v>
      </c>
      <c r="G20" s="170">
        <v>7488</v>
      </c>
      <c r="H20" s="170">
        <v>7556</v>
      </c>
      <c r="I20" s="171">
        <v>8218</v>
      </c>
      <c r="J20" s="171">
        <v>6764</v>
      </c>
      <c r="K20" s="170">
        <v>7738</v>
      </c>
      <c r="L20" s="170"/>
      <c r="M20" s="170"/>
      <c r="N20" s="170"/>
      <c r="O20" s="172">
        <f t="shared" si="0"/>
        <v>68702</v>
      </c>
      <c r="P20" s="31"/>
    </row>
    <row r="21" spans="1:17" ht="17.100000000000001" customHeight="1" x14ac:dyDescent="0.15">
      <c r="B21" s="168" t="s">
        <v>36</v>
      </c>
      <c r="C21" s="169">
        <v>13165</v>
      </c>
      <c r="D21" s="170">
        <v>12944</v>
      </c>
      <c r="E21" s="170">
        <v>12883</v>
      </c>
      <c r="F21" s="170">
        <v>13100</v>
      </c>
      <c r="G21" s="170">
        <v>12371</v>
      </c>
      <c r="H21" s="170">
        <v>13146</v>
      </c>
      <c r="I21" s="171">
        <v>14522</v>
      </c>
      <c r="J21" s="171">
        <v>10776</v>
      </c>
      <c r="K21" s="170">
        <v>14069</v>
      </c>
      <c r="L21" s="170"/>
      <c r="M21" s="170"/>
      <c r="N21" s="170"/>
      <c r="O21" s="172">
        <f t="shared" si="0"/>
        <v>116976</v>
      </c>
      <c r="P21" s="31"/>
    </row>
    <row r="22" spans="1:17" ht="17.100000000000001" customHeight="1" x14ac:dyDescent="0.15">
      <c r="B22" s="157" t="s">
        <v>37</v>
      </c>
      <c r="C22" s="158">
        <v>8206</v>
      </c>
      <c r="D22" s="159">
        <v>8450</v>
      </c>
      <c r="E22" s="159">
        <v>8454</v>
      </c>
      <c r="F22" s="159">
        <v>7903</v>
      </c>
      <c r="G22" s="159">
        <v>7672</v>
      </c>
      <c r="H22" s="159">
        <v>8330</v>
      </c>
      <c r="I22" s="160">
        <v>9079</v>
      </c>
      <c r="J22" s="160">
        <v>6370</v>
      </c>
      <c r="K22" s="159">
        <v>8718</v>
      </c>
      <c r="L22" s="159"/>
      <c r="M22" s="159"/>
      <c r="N22" s="159"/>
      <c r="O22" s="161">
        <f t="shared" si="0"/>
        <v>73182</v>
      </c>
      <c r="P22" s="31"/>
    </row>
    <row r="23" spans="1:17" ht="17.100000000000001" customHeight="1" x14ac:dyDescent="0.15">
      <c r="B23" s="136" t="s">
        <v>38</v>
      </c>
      <c r="C23" s="137">
        <v>4959</v>
      </c>
      <c r="D23" s="138">
        <v>4494</v>
      </c>
      <c r="E23" s="138">
        <v>4429</v>
      </c>
      <c r="F23" s="138">
        <v>5197</v>
      </c>
      <c r="G23" s="138">
        <v>4699</v>
      </c>
      <c r="H23" s="138">
        <v>4816</v>
      </c>
      <c r="I23" s="139">
        <v>5443</v>
      </c>
      <c r="J23" s="139">
        <v>4406</v>
      </c>
      <c r="K23" s="138">
        <v>5351</v>
      </c>
      <c r="L23" s="138"/>
      <c r="M23" s="138"/>
      <c r="N23" s="138"/>
      <c r="O23" s="140">
        <f t="shared" si="0"/>
        <v>43794</v>
      </c>
      <c r="P23" s="31"/>
    </row>
    <row r="24" spans="1:17" s="65" customFormat="1" ht="20.100000000000001" customHeight="1" x14ac:dyDescent="0.15">
      <c r="B24" s="141" t="s">
        <v>18</v>
      </c>
      <c r="C24" s="142">
        <v>52987</v>
      </c>
      <c r="D24" s="143">
        <v>52711</v>
      </c>
      <c r="E24" s="143">
        <v>54319</v>
      </c>
      <c r="F24" s="143">
        <v>54379</v>
      </c>
      <c r="G24" s="143">
        <v>51084</v>
      </c>
      <c r="H24" s="143">
        <v>54646</v>
      </c>
      <c r="I24" s="144">
        <v>58330</v>
      </c>
      <c r="J24" s="144">
        <v>45070</v>
      </c>
      <c r="K24" s="143">
        <v>55926</v>
      </c>
      <c r="L24" s="143"/>
      <c r="M24" s="143"/>
      <c r="N24" s="143"/>
      <c r="O24" s="145">
        <f>O5+O10+O11+O16+O19+O20+O21</f>
        <v>479452</v>
      </c>
      <c r="P24" s="66"/>
      <c r="Q24" s="66"/>
    </row>
    <row r="25" spans="1:17" ht="17.100000000000001" customHeight="1" x14ac:dyDescent="0.15">
      <c r="A25" s="34"/>
      <c r="B25" s="173" t="s">
        <v>39</v>
      </c>
      <c r="C25" s="174">
        <v>171775</v>
      </c>
      <c r="D25" s="175">
        <v>168856</v>
      </c>
      <c r="E25" s="175">
        <v>184601</v>
      </c>
      <c r="F25" s="175">
        <v>185792</v>
      </c>
      <c r="G25" s="175">
        <v>166917</v>
      </c>
      <c r="H25" s="175">
        <v>146086</v>
      </c>
      <c r="I25" s="176">
        <v>148607</v>
      </c>
      <c r="J25" s="176">
        <v>145086</v>
      </c>
      <c r="K25" s="175">
        <v>159789</v>
      </c>
      <c r="L25" s="175"/>
      <c r="M25" s="175"/>
      <c r="N25" s="175"/>
      <c r="O25" s="177">
        <f>SUM(C25:N25)</f>
        <v>1477509</v>
      </c>
      <c r="P25" s="31"/>
    </row>
    <row r="26" spans="1:17" ht="17.100000000000001" customHeight="1" x14ac:dyDescent="0.15">
      <c r="A26" s="34"/>
      <c r="B26" s="157" t="s">
        <v>40</v>
      </c>
      <c r="C26" s="158">
        <v>104838</v>
      </c>
      <c r="D26" s="159">
        <v>96766</v>
      </c>
      <c r="E26" s="159">
        <v>106671</v>
      </c>
      <c r="F26" s="159">
        <v>113640</v>
      </c>
      <c r="G26" s="159">
        <v>104316</v>
      </c>
      <c r="H26" s="159">
        <v>87790</v>
      </c>
      <c r="I26" s="160">
        <v>92769</v>
      </c>
      <c r="J26" s="160">
        <v>89044</v>
      </c>
      <c r="K26" s="159">
        <v>90895</v>
      </c>
      <c r="L26" s="159"/>
      <c r="M26" s="159"/>
      <c r="N26" s="159"/>
      <c r="O26" s="161">
        <f>SUM(C26:N26)</f>
        <v>886729</v>
      </c>
      <c r="P26" s="31"/>
    </row>
    <row r="27" spans="1:17" ht="17.100000000000001" customHeight="1" x14ac:dyDescent="0.15">
      <c r="B27" s="134" t="s">
        <v>41</v>
      </c>
      <c r="C27" s="131">
        <v>56859</v>
      </c>
      <c r="D27" s="123">
        <v>57798</v>
      </c>
      <c r="E27" s="123">
        <v>66978</v>
      </c>
      <c r="F27" s="123">
        <v>59456</v>
      </c>
      <c r="G27" s="123">
        <v>50411</v>
      </c>
      <c r="H27" s="123">
        <v>50435</v>
      </c>
      <c r="I27" s="124">
        <v>48809</v>
      </c>
      <c r="J27" s="124">
        <v>46542</v>
      </c>
      <c r="K27" s="123">
        <v>58773</v>
      </c>
      <c r="L27" s="123"/>
      <c r="M27" s="123"/>
      <c r="N27" s="123"/>
      <c r="O27" s="125">
        <f t="shared" si="0"/>
        <v>496061</v>
      </c>
      <c r="P27" s="31"/>
    </row>
    <row r="28" spans="1:17" ht="17.100000000000001" customHeight="1" x14ac:dyDescent="0.15">
      <c r="B28" s="136" t="s">
        <v>42</v>
      </c>
      <c r="C28" s="137">
        <v>10078</v>
      </c>
      <c r="D28" s="138">
        <v>14292</v>
      </c>
      <c r="E28" s="138">
        <v>10952</v>
      </c>
      <c r="F28" s="138">
        <v>12696</v>
      </c>
      <c r="G28" s="138">
        <v>12190</v>
      </c>
      <c r="H28" s="138">
        <v>7861</v>
      </c>
      <c r="I28" s="139">
        <v>7029</v>
      </c>
      <c r="J28" s="139">
        <v>9500</v>
      </c>
      <c r="K28" s="138">
        <v>10121</v>
      </c>
      <c r="L28" s="138"/>
      <c r="M28" s="138"/>
      <c r="N28" s="138"/>
      <c r="O28" s="140">
        <f t="shared" si="0"/>
        <v>94719</v>
      </c>
      <c r="P28" s="31"/>
    </row>
    <row r="29" spans="1:17" ht="17.100000000000001" customHeight="1" x14ac:dyDescent="0.15">
      <c r="A29" s="37"/>
      <c r="B29" s="168" t="s">
        <v>43</v>
      </c>
      <c r="C29" s="169">
        <v>68784</v>
      </c>
      <c r="D29" s="170">
        <v>68171</v>
      </c>
      <c r="E29" s="170">
        <v>75191</v>
      </c>
      <c r="F29" s="170">
        <v>75603</v>
      </c>
      <c r="G29" s="170">
        <v>67313</v>
      </c>
      <c r="H29" s="170">
        <v>68464</v>
      </c>
      <c r="I29" s="171">
        <v>80525</v>
      </c>
      <c r="J29" s="171">
        <v>60215</v>
      </c>
      <c r="K29" s="170">
        <v>75138</v>
      </c>
      <c r="L29" s="170"/>
      <c r="M29" s="170"/>
      <c r="N29" s="170"/>
      <c r="O29" s="172">
        <f t="shared" si="0"/>
        <v>639404</v>
      </c>
      <c r="P29" s="31"/>
    </row>
    <row r="30" spans="1:17" ht="17.100000000000001" customHeight="1" x14ac:dyDescent="0.15">
      <c r="A30" s="38"/>
      <c r="B30" s="157" t="s">
        <v>23</v>
      </c>
      <c r="C30" s="158">
        <v>41703</v>
      </c>
      <c r="D30" s="159">
        <v>40052</v>
      </c>
      <c r="E30" s="159">
        <v>44395</v>
      </c>
      <c r="F30" s="159">
        <v>44299</v>
      </c>
      <c r="G30" s="159">
        <v>38899</v>
      </c>
      <c r="H30" s="159">
        <v>38396</v>
      </c>
      <c r="I30" s="160">
        <v>46110</v>
      </c>
      <c r="J30" s="160">
        <v>35668</v>
      </c>
      <c r="K30" s="159">
        <v>43486</v>
      </c>
      <c r="L30" s="159"/>
      <c r="M30" s="159"/>
      <c r="N30" s="159"/>
      <c r="O30" s="161">
        <f t="shared" si="0"/>
        <v>373008</v>
      </c>
      <c r="P30" s="31"/>
    </row>
    <row r="31" spans="1:17" ht="17.100000000000001" customHeight="1" x14ac:dyDescent="0.15">
      <c r="A31" s="38"/>
      <c r="B31" s="134" t="s">
        <v>44</v>
      </c>
      <c r="C31" s="132">
        <v>5822</v>
      </c>
      <c r="D31" s="126">
        <v>6333</v>
      </c>
      <c r="E31" s="126">
        <v>8012</v>
      </c>
      <c r="F31" s="126">
        <v>5900</v>
      </c>
      <c r="G31" s="126">
        <v>7279</v>
      </c>
      <c r="H31" s="126">
        <v>7159</v>
      </c>
      <c r="I31" s="127">
        <v>6915</v>
      </c>
      <c r="J31" s="127">
        <v>6029</v>
      </c>
      <c r="K31" s="126">
        <v>8292</v>
      </c>
      <c r="L31" s="126"/>
      <c r="M31" s="126"/>
      <c r="N31" s="126"/>
      <c r="O31" s="161">
        <f>SUM(C31:N31)</f>
        <v>61741</v>
      </c>
      <c r="P31" s="31"/>
    </row>
    <row r="32" spans="1:17" ht="17.100000000000001" customHeight="1" x14ac:dyDescent="0.15">
      <c r="A32" s="37"/>
      <c r="B32" s="135" t="s">
        <v>155</v>
      </c>
      <c r="C32" s="132">
        <v>21259</v>
      </c>
      <c r="D32" s="126">
        <v>21786</v>
      </c>
      <c r="E32" s="126">
        <v>22784</v>
      </c>
      <c r="F32" s="126">
        <v>25404</v>
      </c>
      <c r="G32" s="126">
        <v>21135</v>
      </c>
      <c r="H32" s="126">
        <v>22909</v>
      </c>
      <c r="I32" s="127">
        <v>27500</v>
      </c>
      <c r="J32" s="127">
        <v>18518</v>
      </c>
      <c r="K32" s="126">
        <v>23360</v>
      </c>
      <c r="L32" s="126"/>
      <c r="M32" s="126"/>
      <c r="N32" s="126"/>
      <c r="O32" s="161">
        <f>SUM(C32:N32)</f>
        <v>204655</v>
      </c>
      <c r="P32" s="31"/>
    </row>
    <row r="33" spans="1:16" ht="17.100000000000001" customHeight="1" x14ac:dyDescent="0.15">
      <c r="A33" s="34"/>
      <c r="B33" s="168" t="s">
        <v>45</v>
      </c>
      <c r="C33" s="169">
        <v>173619</v>
      </c>
      <c r="D33" s="170">
        <v>167262</v>
      </c>
      <c r="E33" s="170">
        <v>178522</v>
      </c>
      <c r="F33" s="170">
        <v>181240</v>
      </c>
      <c r="G33" s="170">
        <v>166712</v>
      </c>
      <c r="H33" s="170">
        <v>147804</v>
      </c>
      <c r="I33" s="171">
        <v>167489</v>
      </c>
      <c r="J33" s="171">
        <v>146347</v>
      </c>
      <c r="K33" s="170">
        <v>169400</v>
      </c>
      <c r="L33" s="170"/>
      <c r="M33" s="170"/>
      <c r="N33" s="170"/>
      <c r="O33" s="172">
        <f t="shared" si="0"/>
        <v>1498395</v>
      </c>
      <c r="P33" s="31"/>
    </row>
    <row r="34" spans="1:16" ht="17.100000000000001" customHeight="1" x14ac:dyDescent="0.15">
      <c r="B34" s="168" t="s">
        <v>46</v>
      </c>
      <c r="C34" s="169">
        <v>8160</v>
      </c>
      <c r="D34" s="170">
        <v>7907</v>
      </c>
      <c r="E34" s="170">
        <v>8602</v>
      </c>
      <c r="F34" s="170">
        <v>7864</v>
      </c>
      <c r="G34" s="170">
        <v>6468</v>
      </c>
      <c r="H34" s="170">
        <v>6782</v>
      </c>
      <c r="I34" s="171">
        <v>7678</v>
      </c>
      <c r="J34" s="171">
        <v>6039</v>
      </c>
      <c r="K34" s="170">
        <v>8348</v>
      </c>
      <c r="L34" s="170"/>
      <c r="M34" s="170"/>
      <c r="N34" s="170"/>
      <c r="O34" s="172">
        <f t="shared" si="0"/>
        <v>67848</v>
      </c>
      <c r="P34" s="31"/>
    </row>
    <row r="35" spans="1:16" ht="17.100000000000001" customHeight="1" x14ac:dyDescent="0.15">
      <c r="B35" s="168" t="s">
        <v>47</v>
      </c>
      <c r="C35" s="169">
        <v>9592</v>
      </c>
      <c r="D35" s="170">
        <v>9231</v>
      </c>
      <c r="E35" s="170">
        <v>11215</v>
      </c>
      <c r="F35" s="170">
        <v>9052</v>
      </c>
      <c r="G35" s="170">
        <v>8071</v>
      </c>
      <c r="H35" s="170">
        <v>9920</v>
      </c>
      <c r="I35" s="171">
        <v>9962</v>
      </c>
      <c r="J35" s="171">
        <v>6995</v>
      </c>
      <c r="K35" s="170">
        <v>10658</v>
      </c>
      <c r="L35" s="170"/>
      <c r="M35" s="170"/>
      <c r="N35" s="170"/>
      <c r="O35" s="172">
        <f t="shared" si="0"/>
        <v>84696</v>
      </c>
      <c r="P35" s="31"/>
    </row>
    <row r="36" spans="1:16" ht="17.100000000000001" customHeight="1" x14ac:dyDescent="0.15">
      <c r="B36" s="157" t="s">
        <v>23</v>
      </c>
      <c r="C36" s="158">
        <v>6775</v>
      </c>
      <c r="D36" s="159">
        <v>6494</v>
      </c>
      <c r="E36" s="159">
        <v>8045</v>
      </c>
      <c r="F36" s="159">
        <v>6764</v>
      </c>
      <c r="G36" s="159">
        <v>5468</v>
      </c>
      <c r="H36" s="159">
        <v>6871</v>
      </c>
      <c r="I36" s="160">
        <v>7036</v>
      </c>
      <c r="J36" s="160">
        <v>5725</v>
      </c>
      <c r="K36" s="159">
        <v>8816</v>
      </c>
      <c r="L36" s="159"/>
      <c r="M36" s="159"/>
      <c r="N36" s="159"/>
      <c r="O36" s="161">
        <f t="shared" si="0"/>
        <v>61994</v>
      </c>
      <c r="P36" s="31"/>
    </row>
    <row r="37" spans="1:16" ht="17.100000000000001" customHeight="1" x14ac:dyDescent="0.15">
      <c r="B37" s="136" t="s">
        <v>26</v>
      </c>
      <c r="C37" s="137">
        <v>2817</v>
      </c>
      <c r="D37" s="138">
        <v>2737</v>
      </c>
      <c r="E37" s="138">
        <v>3170</v>
      </c>
      <c r="F37" s="138">
        <v>2288</v>
      </c>
      <c r="G37" s="138">
        <v>2603</v>
      </c>
      <c r="H37" s="138">
        <v>3049</v>
      </c>
      <c r="I37" s="139">
        <v>2926</v>
      </c>
      <c r="J37" s="139">
        <v>1270</v>
      </c>
      <c r="K37" s="138">
        <v>1842</v>
      </c>
      <c r="L37" s="138"/>
      <c r="M37" s="138"/>
      <c r="N37" s="138"/>
      <c r="O37" s="140">
        <f t="shared" si="0"/>
        <v>22702</v>
      </c>
      <c r="P37" s="31"/>
    </row>
    <row r="38" spans="1:16" ht="17.100000000000001" customHeight="1" x14ac:dyDescent="0.15">
      <c r="B38" s="168" t="s">
        <v>48</v>
      </c>
      <c r="C38" s="169">
        <v>8983</v>
      </c>
      <c r="D38" s="170">
        <v>10206</v>
      </c>
      <c r="E38" s="170">
        <v>13121</v>
      </c>
      <c r="F38" s="170">
        <v>13633</v>
      </c>
      <c r="G38" s="170">
        <v>9997</v>
      </c>
      <c r="H38" s="170">
        <v>11334</v>
      </c>
      <c r="I38" s="171">
        <v>12236</v>
      </c>
      <c r="J38" s="171">
        <v>10057</v>
      </c>
      <c r="K38" s="170">
        <v>11065</v>
      </c>
      <c r="L38" s="170"/>
      <c r="M38" s="170"/>
      <c r="N38" s="170"/>
      <c r="O38" s="172">
        <f t="shared" si="0"/>
        <v>100632</v>
      </c>
      <c r="P38" s="31"/>
    </row>
    <row r="39" spans="1:16" ht="17.100000000000001" customHeight="1" x14ac:dyDescent="0.15">
      <c r="B39" s="168" t="s">
        <v>49</v>
      </c>
      <c r="C39" s="169">
        <v>109868</v>
      </c>
      <c r="D39" s="170">
        <v>129089</v>
      </c>
      <c r="E39" s="170">
        <v>123046</v>
      </c>
      <c r="F39" s="170">
        <v>113119</v>
      </c>
      <c r="G39" s="170">
        <v>115523</v>
      </c>
      <c r="H39" s="170">
        <v>112907</v>
      </c>
      <c r="I39" s="171">
        <v>129717</v>
      </c>
      <c r="J39" s="171">
        <v>105153</v>
      </c>
      <c r="K39" s="170">
        <v>130439</v>
      </c>
      <c r="L39" s="170"/>
      <c r="M39" s="170"/>
      <c r="N39" s="170"/>
      <c r="O39" s="172">
        <f t="shared" si="0"/>
        <v>1068861</v>
      </c>
      <c r="P39" s="31"/>
    </row>
    <row r="40" spans="1:16" ht="17.100000000000001" customHeight="1" x14ac:dyDescent="0.15">
      <c r="B40" s="157" t="s">
        <v>50</v>
      </c>
      <c r="C40" s="158">
        <v>91082</v>
      </c>
      <c r="D40" s="159">
        <v>110155</v>
      </c>
      <c r="E40" s="159">
        <v>103933</v>
      </c>
      <c r="F40" s="159">
        <v>96312</v>
      </c>
      <c r="G40" s="159">
        <v>100184</v>
      </c>
      <c r="H40" s="159">
        <v>95670</v>
      </c>
      <c r="I40" s="160">
        <v>111170</v>
      </c>
      <c r="J40" s="160">
        <v>88800</v>
      </c>
      <c r="K40" s="159">
        <v>112294</v>
      </c>
      <c r="L40" s="159"/>
      <c r="M40" s="159"/>
      <c r="N40" s="159"/>
      <c r="O40" s="161">
        <f t="shared" si="0"/>
        <v>909600</v>
      </c>
      <c r="P40" s="31"/>
    </row>
    <row r="41" spans="1:16" ht="17.100000000000001" customHeight="1" x14ac:dyDescent="0.15">
      <c r="B41" s="134" t="s">
        <v>51</v>
      </c>
      <c r="C41" s="131">
        <v>8366</v>
      </c>
      <c r="D41" s="123">
        <v>8746</v>
      </c>
      <c r="E41" s="123">
        <v>7809</v>
      </c>
      <c r="F41" s="123">
        <v>6383</v>
      </c>
      <c r="G41" s="123">
        <v>6152</v>
      </c>
      <c r="H41" s="123">
        <v>7149</v>
      </c>
      <c r="I41" s="124">
        <v>8145</v>
      </c>
      <c r="J41" s="124">
        <v>7732</v>
      </c>
      <c r="K41" s="123">
        <v>7813</v>
      </c>
      <c r="L41" s="123"/>
      <c r="M41" s="123"/>
      <c r="N41" s="123"/>
      <c r="O41" s="125">
        <f t="shared" si="0"/>
        <v>68295</v>
      </c>
      <c r="P41" s="31"/>
    </row>
    <row r="42" spans="1:16" ht="17.100000000000001" customHeight="1" x14ac:dyDescent="0.15">
      <c r="B42" s="136" t="s">
        <v>52</v>
      </c>
      <c r="C42" s="137">
        <v>10420</v>
      </c>
      <c r="D42" s="138">
        <v>10188</v>
      </c>
      <c r="E42" s="138">
        <v>11304</v>
      </c>
      <c r="F42" s="138">
        <v>10424</v>
      </c>
      <c r="G42" s="138">
        <v>9187</v>
      </c>
      <c r="H42" s="138">
        <v>10088</v>
      </c>
      <c r="I42" s="139">
        <v>10402</v>
      </c>
      <c r="J42" s="139">
        <v>8621</v>
      </c>
      <c r="K42" s="138">
        <v>10332</v>
      </c>
      <c r="L42" s="138"/>
      <c r="M42" s="138"/>
      <c r="N42" s="138"/>
      <c r="O42" s="140">
        <f t="shared" si="0"/>
        <v>90966</v>
      </c>
      <c r="P42" s="31"/>
    </row>
    <row r="43" spans="1:16" ht="17.100000000000001" customHeight="1" x14ac:dyDescent="0.15">
      <c r="B43" s="168" t="s">
        <v>53</v>
      </c>
      <c r="C43" s="169">
        <v>13372</v>
      </c>
      <c r="D43" s="170">
        <v>12654</v>
      </c>
      <c r="E43" s="170">
        <v>13399</v>
      </c>
      <c r="F43" s="170">
        <v>14307</v>
      </c>
      <c r="G43" s="170">
        <v>12442</v>
      </c>
      <c r="H43" s="170">
        <v>13946</v>
      </c>
      <c r="I43" s="171">
        <v>14247</v>
      </c>
      <c r="J43" s="171">
        <v>11434</v>
      </c>
      <c r="K43" s="170">
        <v>14097</v>
      </c>
      <c r="L43" s="170"/>
      <c r="M43" s="170"/>
      <c r="N43" s="183"/>
      <c r="O43" s="172">
        <f t="shared" si="0"/>
        <v>119898</v>
      </c>
      <c r="P43" s="31"/>
    </row>
    <row r="44" spans="1:16" ht="17.100000000000001" customHeight="1" x14ac:dyDescent="0.15">
      <c r="B44" s="168" t="s">
        <v>54</v>
      </c>
      <c r="C44" s="169">
        <v>2356</v>
      </c>
      <c r="D44" s="170">
        <v>2497</v>
      </c>
      <c r="E44" s="170">
        <v>2717</v>
      </c>
      <c r="F44" s="170">
        <v>1978</v>
      </c>
      <c r="G44" s="170">
        <v>2158</v>
      </c>
      <c r="H44" s="170">
        <v>2597</v>
      </c>
      <c r="I44" s="171">
        <v>2667</v>
      </c>
      <c r="J44" s="171">
        <v>2140</v>
      </c>
      <c r="K44" s="170">
        <v>2114</v>
      </c>
      <c r="L44" s="170"/>
      <c r="M44" s="170"/>
      <c r="N44" s="183"/>
      <c r="O44" s="172">
        <f t="shared" si="0"/>
        <v>21224</v>
      </c>
      <c r="P44" s="31"/>
    </row>
    <row r="45" spans="1:16" ht="17.100000000000001" customHeight="1" x14ac:dyDescent="0.15">
      <c r="B45" s="168" t="s">
        <v>55</v>
      </c>
      <c r="C45" s="169">
        <v>19287</v>
      </c>
      <c r="D45" s="170">
        <v>13474</v>
      </c>
      <c r="E45" s="170">
        <v>12209</v>
      </c>
      <c r="F45" s="170">
        <v>17220</v>
      </c>
      <c r="G45" s="170">
        <v>17119</v>
      </c>
      <c r="H45" s="170">
        <v>15062</v>
      </c>
      <c r="I45" s="171">
        <v>14448</v>
      </c>
      <c r="J45" s="171">
        <v>12233</v>
      </c>
      <c r="K45" s="170">
        <v>17703</v>
      </c>
      <c r="L45" s="170"/>
      <c r="M45" s="170"/>
      <c r="N45" s="183"/>
      <c r="O45" s="172">
        <f t="shared" si="0"/>
        <v>138755</v>
      </c>
      <c r="P45" s="31"/>
    </row>
    <row r="46" spans="1:16" ht="17.100000000000001" customHeight="1" x14ac:dyDescent="0.15">
      <c r="B46" s="168" t="s">
        <v>56</v>
      </c>
      <c r="C46" s="249" t="s">
        <v>158</v>
      </c>
      <c r="D46" s="246" t="s">
        <v>158</v>
      </c>
      <c r="E46" s="246" t="s">
        <v>158</v>
      </c>
      <c r="F46" s="246" t="s">
        <v>158</v>
      </c>
      <c r="G46" s="246" t="s">
        <v>158</v>
      </c>
      <c r="H46" s="246" t="s">
        <v>158</v>
      </c>
      <c r="I46" s="250" t="s">
        <v>158</v>
      </c>
      <c r="J46" s="250" t="s">
        <v>158</v>
      </c>
      <c r="K46" s="246" t="s">
        <v>158</v>
      </c>
      <c r="L46" s="246"/>
      <c r="M46" s="246"/>
      <c r="N46" s="246"/>
      <c r="O46" s="248" t="s">
        <v>157</v>
      </c>
      <c r="P46" s="31"/>
    </row>
    <row r="47" spans="1:16" ht="17.100000000000001" customHeight="1" x14ac:dyDescent="0.15">
      <c r="B47" s="168" t="s">
        <v>57</v>
      </c>
      <c r="C47" s="169">
        <v>11061</v>
      </c>
      <c r="D47" s="170">
        <v>12045</v>
      </c>
      <c r="E47" s="170">
        <v>11804</v>
      </c>
      <c r="F47" s="170">
        <v>12382</v>
      </c>
      <c r="G47" s="170">
        <v>12653</v>
      </c>
      <c r="H47" s="170">
        <v>12388</v>
      </c>
      <c r="I47" s="171">
        <v>14902</v>
      </c>
      <c r="J47" s="171">
        <v>10535</v>
      </c>
      <c r="K47" s="170">
        <v>13659</v>
      </c>
      <c r="L47" s="170"/>
      <c r="M47" s="170"/>
      <c r="N47" s="183"/>
      <c r="O47" s="172">
        <f t="shared" si="0"/>
        <v>111429</v>
      </c>
      <c r="P47" s="31"/>
    </row>
    <row r="48" spans="1:16" ht="17.100000000000001" customHeight="1" x14ac:dyDescent="0.15">
      <c r="B48" s="157" t="s">
        <v>58</v>
      </c>
      <c r="C48" s="179" t="s">
        <v>158</v>
      </c>
      <c r="D48" s="180" t="s">
        <v>158</v>
      </c>
      <c r="E48" s="180" t="s">
        <v>158</v>
      </c>
      <c r="F48" s="180" t="s">
        <v>158</v>
      </c>
      <c r="G48" s="180" t="s">
        <v>158</v>
      </c>
      <c r="H48" s="180" t="s">
        <v>158</v>
      </c>
      <c r="I48" s="181" t="s">
        <v>158</v>
      </c>
      <c r="J48" s="181" t="s">
        <v>158</v>
      </c>
      <c r="K48" s="180" t="s">
        <v>158</v>
      </c>
      <c r="L48" s="180"/>
      <c r="M48" s="180"/>
      <c r="N48" s="180"/>
      <c r="O48" s="182" t="s">
        <v>150</v>
      </c>
      <c r="P48" s="31"/>
    </row>
    <row r="49" spans="1:17" ht="17.100000000000001" customHeight="1" x14ac:dyDescent="0.15">
      <c r="B49" s="136" t="s">
        <v>59</v>
      </c>
      <c r="C49" s="184" t="s">
        <v>158</v>
      </c>
      <c r="D49" s="178" t="s">
        <v>158</v>
      </c>
      <c r="E49" s="178" t="s">
        <v>158</v>
      </c>
      <c r="F49" s="178" t="s">
        <v>158</v>
      </c>
      <c r="G49" s="178" t="s">
        <v>158</v>
      </c>
      <c r="H49" s="178" t="s">
        <v>158</v>
      </c>
      <c r="I49" s="185" t="s">
        <v>158</v>
      </c>
      <c r="J49" s="185" t="s">
        <v>158</v>
      </c>
      <c r="K49" s="178" t="s">
        <v>158</v>
      </c>
      <c r="L49" s="178"/>
      <c r="M49" s="178"/>
      <c r="N49" s="178"/>
      <c r="O49" s="186" t="s">
        <v>151</v>
      </c>
      <c r="P49" s="31"/>
    </row>
    <row r="50" spans="1:17" ht="17.100000000000001" customHeight="1" x14ac:dyDescent="0.15">
      <c r="B50" s="168" t="s">
        <v>60</v>
      </c>
      <c r="C50" s="169">
        <v>8093</v>
      </c>
      <c r="D50" s="170">
        <v>7983</v>
      </c>
      <c r="E50" s="170">
        <v>8548</v>
      </c>
      <c r="F50" s="170">
        <v>8879</v>
      </c>
      <c r="G50" s="170">
        <v>7754</v>
      </c>
      <c r="H50" s="170">
        <v>8629</v>
      </c>
      <c r="I50" s="171">
        <v>9127</v>
      </c>
      <c r="J50" s="171">
        <v>7748</v>
      </c>
      <c r="K50" s="170">
        <v>9214</v>
      </c>
      <c r="L50" s="170"/>
      <c r="M50" s="170"/>
      <c r="N50" s="170"/>
      <c r="O50" s="172">
        <f t="shared" si="0"/>
        <v>75975</v>
      </c>
      <c r="P50" s="31"/>
    </row>
    <row r="51" spans="1:17" ht="17.100000000000001" customHeight="1" x14ac:dyDescent="0.15">
      <c r="A51" s="12"/>
      <c r="B51" s="187" t="s">
        <v>61</v>
      </c>
      <c r="C51" s="188">
        <v>2555</v>
      </c>
      <c r="D51" s="189">
        <v>2128</v>
      </c>
      <c r="E51" s="189">
        <v>2462</v>
      </c>
      <c r="F51" s="189">
        <v>2745</v>
      </c>
      <c r="G51" s="189">
        <v>2378</v>
      </c>
      <c r="H51" s="189">
        <v>2596</v>
      </c>
      <c r="I51" s="190">
        <v>3015</v>
      </c>
      <c r="J51" s="190">
        <v>2296</v>
      </c>
      <c r="K51" s="189">
        <v>2530</v>
      </c>
      <c r="L51" s="189"/>
      <c r="M51" s="189"/>
      <c r="N51" s="189"/>
      <c r="O51" s="191">
        <f t="shared" si="0"/>
        <v>22705</v>
      </c>
      <c r="P51" s="31"/>
    </row>
    <row r="52" spans="1:17" s="65" customFormat="1" ht="20.100000000000001" customHeight="1" x14ac:dyDescent="0.15">
      <c r="A52" s="67"/>
      <c r="B52" s="151" t="s">
        <v>19</v>
      </c>
      <c r="C52" s="142">
        <v>607505</v>
      </c>
      <c r="D52" s="143">
        <v>611503</v>
      </c>
      <c r="E52" s="143">
        <v>645437</v>
      </c>
      <c r="F52" s="143">
        <v>643814</v>
      </c>
      <c r="G52" s="143">
        <v>595505</v>
      </c>
      <c r="H52" s="143">
        <v>558515</v>
      </c>
      <c r="I52" s="144">
        <v>614620</v>
      </c>
      <c r="J52" s="144">
        <v>526278</v>
      </c>
      <c r="K52" s="143">
        <v>624154</v>
      </c>
      <c r="L52" s="143"/>
      <c r="M52" s="143"/>
      <c r="N52" s="143"/>
      <c r="O52" s="145">
        <f>O25+O29+O33+O34+O35+O38+O39+O43+O44+O45+O47+O50+O51</f>
        <v>5427331</v>
      </c>
      <c r="P52" s="66"/>
      <c r="Q52" s="66"/>
    </row>
    <row r="53" spans="1:17" ht="17.100000000000001" customHeight="1" x14ac:dyDescent="0.15">
      <c r="B53" s="146" t="s">
        <v>62</v>
      </c>
      <c r="C53" s="147">
        <v>8543</v>
      </c>
      <c r="D53" s="148">
        <v>9408</v>
      </c>
      <c r="E53" s="148">
        <v>9709</v>
      </c>
      <c r="F53" s="148">
        <v>9376</v>
      </c>
      <c r="G53" s="148">
        <v>9016</v>
      </c>
      <c r="H53" s="148">
        <v>7990</v>
      </c>
      <c r="I53" s="149">
        <v>9137</v>
      </c>
      <c r="J53" s="149">
        <v>8492</v>
      </c>
      <c r="K53" s="148">
        <v>9193</v>
      </c>
      <c r="L53" s="148"/>
      <c r="M53" s="148"/>
      <c r="N53" s="148"/>
      <c r="O53" s="150">
        <f t="shared" si="0"/>
        <v>80864</v>
      </c>
      <c r="P53" s="31"/>
    </row>
    <row r="54" spans="1:17" s="65" customFormat="1" ht="20.100000000000001" customHeight="1" thickBot="1" x14ac:dyDescent="0.2">
      <c r="A54" s="67"/>
      <c r="B54" s="152" t="s">
        <v>15</v>
      </c>
      <c r="C54" s="153">
        <v>669035</v>
      </c>
      <c r="D54" s="154">
        <v>673622</v>
      </c>
      <c r="E54" s="154">
        <v>709465</v>
      </c>
      <c r="F54" s="154">
        <v>707569</v>
      </c>
      <c r="G54" s="154">
        <v>655605</v>
      </c>
      <c r="H54" s="154">
        <v>621151</v>
      </c>
      <c r="I54" s="155">
        <v>682087</v>
      </c>
      <c r="J54" s="155">
        <v>579840</v>
      </c>
      <c r="K54" s="154">
        <v>689273</v>
      </c>
      <c r="L54" s="154"/>
      <c r="M54" s="154"/>
      <c r="N54" s="154"/>
      <c r="O54" s="156">
        <f>O24+O52+O53</f>
        <v>5987647</v>
      </c>
      <c r="P54" s="66"/>
      <c r="Q54" s="66"/>
    </row>
    <row r="55" spans="1:17" s="43" customFormat="1" ht="17.100000000000001" customHeight="1" x14ac:dyDescent="0.15">
      <c r="L55" s="35" t="s">
        <v>154</v>
      </c>
      <c r="Q55" s="44"/>
    </row>
    <row r="56" spans="1:17" s="43" customFormat="1" x14ac:dyDescent="0.15">
      <c r="A56" s="39"/>
      <c r="B56" s="35" t="s">
        <v>161</v>
      </c>
      <c r="Q56" s="44"/>
    </row>
    <row r="57" spans="1:17" x14ac:dyDescent="0.15">
      <c r="B57" s="35" t="s">
        <v>160</v>
      </c>
    </row>
    <row r="58" spans="1:17" x14ac:dyDescent="0.15">
      <c r="B58" s="18" t="s">
        <v>159</v>
      </c>
    </row>
  </sheetData>
  <phoneticPr fontId="2"/>
  <pageMargins left="0.74803149606299213" right="0" top="0.19685039370078741" bottom="0" header="0.19685039370078741" footer="0"/>
  <pageSetup paperSize="9" scale="63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4"/>
  <sheetViews>
    <sheetView workbookViewId="0"/>
  </sheetViews>
  <sheetFormatPr defaultRowHeight="13.5" x14ac:dyDescent="0.15"/>
  <cols>
    <col min="1" max="1" width="10.625" customWidth="1"/>
    <col min="2" max="2" width="2.75" customWidth="1"/>
    <col min="3" max="3" width="4.25" customWidth="1"/>
    <col min="4" max="4" width="18.125" customWidth="1"/>
    <col min="5" max="16" width="13.625" customWidth="1"/>
    <col min="17" max="17" width="15.625" style="17" customWidth="1"/>
    <col min="18" max="18" width="9" style="10" customWidth="1"/>
  </cols>
  <sheetData>
    <row r="1" spans="2:18" x14ac:dyDescent="0.15">
      <c r="B1" s="13"/>
      <c r="C1" s="13"/>
    </row>
    <row r="2" spans="2:18" ht="21.95" customHeight="1" x14ac:dyDescent="0.15">
      <c r="B2" s="1"/>
      <c r="C2" s="1"/>
      <c r="D2" s="13"/>
      <c r="E2" s="1"/>
      <c r="F2" s="1"/>
      <c r="G2" s="1"/>
      <c r="H2" s="1"/>
      <c r="I2" s="19" t="s">
        <v>164</v>
      </c>
      <c r="J2" s="6"/>
      <c r="K2" s="6"/>
      <c r="L2" s="6"/>
      <c r="M2" s="6"/>
      <c r="N2" s="6"/>
      <c r="O2" s="6"/>
      <c r="P2" s="6"/>
      <c r="Q2" s="21"/>
    </row>
    <row r="3" spans="2:18" ht="14.25" thickBot="1" x14ac:dyDescent="0.2">
      <c r="B3" s="18" t="s">
        <v>21</v>
      </c>
      <c r="C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pans="2:18" s="46" customFormat="1" ht="20.100000000000001" customHeight="1" thickBot="1" x14ac:dyDescent="0.2">
      <c r="B4" s="266" t="s">
        <v>149</v>
      </c>
      <c r="C4" s="267"/>
      <c r="D4" s="268"/>
      <c r="E4" s="233" t="s">
        <v>117</v>
      </c>
      <c r="F4" s="206" t="s">
        <v>118</v>
      </c>
      <c r="G4" s="206" t="s">
        <v>119</v>
      </c>
      <c r="H4" s="206" t="s">
        <v>120</v>
      </c>
      <c r="I4" s="206" t="s">
        <v>121</v>
      </c>
      <c r="J4" s="206" t="s">
        <v>122</v>
      </c>
      <c r="K4" s="206" t="s">
        <v>123</v>
      </c>
      <c r="L4" s="206" t="s">
        <v>124</v>
      </c>
      <c r="M4" s="206" t="s">
        <v>125</v>
      </c>
      <c r="N4" s="206" t="s">
        <v>126</v>
      </c>
      <c r="O4" s="206" t="s">
        <v>127</v>
      </c>
      <c r="P4" s="206" t="s">
        <v>128</v>
      </c>
      <c r="Q4" s="207" t="s">
        <v>129</v>
      </c>
      <c r="R4" s="50"/>
    </row>
    <row r="5" spans="2:18" ht="18" customHeight="1" thickTop="1" x14ac:dyDescent="0.15">
      <c r="B5" s="263" t="s">
        <v>83</v>
      </c>
      <c r="C5" s="272"/>
      <c r="D5" s="273"/>
      <c r="E5" s="234">
        <v>163890</v>
      </c>
      <c r="F5" s="205">
        <v>181720</v>
      </c>
      <c r="G5" s="205">
        <v>189918</v>
      </c>
      <c r="H5" s="205">
        <v>192580</v>
      </c>
      <c r="I5" s="205">
        <v>182441</v>
      </c>
      <c r="J5" s="205">
        <v>193997</v>
      </c>
      <c r="K5" s="205">
        <v>199258</v>
      </c>
      <c r="L5" s="205">
        <v>155231</v>
      </c>
      <c r="M5" s="205">
        <v>194640</v>
      </c>
      <c r="N5" s="205"/>
      <c r="O5" s="205"/>
      <c r="P5" s="60"/>
      <c r="Q5" s="198">
        <f>SUM(E5:P5)</f>
        <v>1653675</v>
      </c>
      <c r="R5" s="9"/>
    </row>
    <row r="6" spans="2:18" ht="18" customHeight="1" x14ac:dyDescent="0.15">
      <c r="B6" s="192"/>
      <c r="C6" s="274" t="s">
        <v>84</v>
      </c>
      <c r="D6" s="275"/>
      <c r="E6" s="235">
        <v>107804</v>
      </c>
      <c r="F6" s="28">
        <v>118988</v>
      </c>
      <c r="G6" s="28">
        <v>124934</v>
      </c>
      <c r="H6" s="28">
        <v>122915</v>
      </c>
      <c r="I6" s="28">
        <v>119738</v>
      </c>
      <c r="J6" s="28">
        <v>126240</v>
      </c>
      <c r="K6" s="28">
        <v>128731</v>
      </c>
      <c r="L6" s="28">
        <v>101938</v>
      </c>
      <c r="M6" s="28">
        <v>127300</v>
      </c>
      <c r="N6" s="28"/>
      <c r="O6" s="28"/>
      <c r="P6" s="25"/>
      <c r="Q6" s="193">
        <f>SUM(E6:P6)</f>
        <v>1078588</v>
      </c>
      <c r="R6" s="9"/>
    </row>
    <row r="7" spans="2:18" ht="18" customHeight="1" x14ac:dyDescent="0.15">
      <c r="B7" s="192"/>
      <c r="C7" s="1"/>
      <c r="D7" s="243" t="s">
        <v>85</v>
      </c>
      <c r="E7" s="236">
        <v>4779</v>
      </c>
      <c r="F7" s="22">
        <v>6055</v>
      </c>
      <c r="G7" s="22">
        <v>5998</v>
      </c>
      <c r="H7" s="22">
        <v>6305</v>
      </c>
      <c r="I7" s="22">
        <v>5608</v>
      </c>
      <c r="J7" s="22">
        <v>6429</v>
      </c>
      <c r="K7" s="22">
        <v>6346</v>
      </c>
      <c r="L7" s="22">
        <v>4632</v>
      </c>
      <c r="M7" s="22">
        <v>6851</v>
      </c>
      <c r="N7" s="22"/>
      <c r="O7" s="22"/>
      <c r="P7" s="23"/>
      <c r="Q7" s="194">
        <f t="shared" ref="Q7:Q40" si="0">SUM(E7:P7)</f>
        <v>53003</v>
      </c>
      <c r="R7" s="9"/>
    </row>
    <row r="8" spans="2:18" ht="18" customHeight="1" x14ac:dyDescent="0.15">
      <c r="B8" s="192"/>
      <c r="C8" s="1"/>
      <c r="D8" s="244" t="s">
        <v>86</v>
      </c>
      <c r="E8" s="236">
        <v>73185</v>
      </c>
      <c r="F8" s="22">
        <v>83773</v>
      </c>
      <c r="G8" s="22">
        <v>88869</v>
      </c>
      <c r="H8" s="22">
        <v>87635</v>
      </c>
      <c r="I8" s="22">
        <v>84811</v>
      </c>
      <c r="J8" s="22">
        <v>88258</v>
      </c>
      <c r="K8" s="22">
        <v>90844</v>
      </c>
      <c r="L8" s="22">
        <v>70184</v>
      </c>
      <c r="M8" s="22">
        <v>89795</v>
      </c>
      <c r="N8" s="22"/>
      <c r="O8" s="22"/>
      <c r="P8" s="23"/>
      <c r="Q8" s="194">
        <f t="shared" si="0"/>
        <v>757354</v>
      </c>
      <c r="R8" s="9"/>
    </row>
    <row r="9" spans="2:18" ht="18" customHeight="1" x14ac:dyDescent="0.15">
      <c r="B9" s="192"/>
      <c r="C9" s="1"/>
      <c r="D9" s="244" t="s">
        <v>87</v>
      </c>
      <c r="E9" s="236">
        <v>7877</v>
      </c>
      <c r="F9" s="22">
        <v>8703</v>
      </c>
      <c r="G9" s="22">
        <v>9067</v>
      </c>
      <c r="H9" s="22">
        <v>8466</v>
      </c>
      <c r="I9" s="22">
        <v>8167</v>
      </c>
      <c r="J9" s="22">
        <v>9186</v>
      </c>
      <c r="K9" s="22">
        <v>9571</v>
      </c>
      <c r="L9" s="22">
        <v>6332</v>
      </c>
      <c r="M9" s="22">
        <v>9457</v>
      </c>
      <c r="N9" s="22"/>
      <c r="O9" s="22"/>
      <c r="P9" s="23"/>
      <c r="Q9" s="194">
        <f>SUM(E9:P9)</f>
        <v>76826</v>
      </c>
      <c r="R9" s="9"/>
    </row>
    <row r="10" spans="2:18" ht="18" customHeight="1" x14ac:dyDescent="0.15">
      <c r="B10" s="192"/>
      <c r="C10" s="20"/>
      <c r="D10" s="245" t="s">
        <v>88</v>
      </c>
      <c r="E10" s="235">
        <v>21963</v>
      </c>
      <c r="F10" s="28">
        <v>20457</v>
      </c>
      <c r="G10" s="28">
        <v>21000</v>
      </c>
      <c r="H10" s="28">
        <v>20509</v>
      </c>
      <c r="I10" s="28">
        <v>21152</v>
      </c>
      <c r="J10" s="28">
        <v>22367</v>
      </c>
      <c r="K10" s="28">
        <v>21970</v>
      </c>
      <c r="L10" s="28">
        <v>20790</v>
      </c>
      <c r="M10" s="28">
        <v>21197</v>
      </c>
      <c r="N10" s="28"/>
      <c r="O10" s="28"/>
      <c r="P10" s="25"/>
      <c r="Q10" s="193">
        <f t="shared" si="0"/>
        <v>191405</v>
      </c>
      <c r="R10" s="9"/>
    </row>
    <row r="11" spans="2:18" ht="18" customHeight="1" x14ac:dyDescent="0.15">
      <c r="B11" s="192"/>
      <c r="C11" s="276" t="s">
        <v>89</v>
      </c>
      <c r="D11" s="277"/>
      <c r="E11" s="236">
        <v>40138</v>
      </c>
      <c r="F11" s="22">
        <v>46991</v>
      </c>
      <c r="G11" s="22">
        <v>47440</v>
      </c>
      <c r="H11" s="22">
        <v>51321</v>
      </c>
      <c r="I11" s="22">
        <v>46198</v>
      </c>
      <c r="J11" s="22">
        <v>49576</v>
      </c>
      <c r="K11" s="22">
        <v>51279</v>
      </c>
      <c r="L11" s="22">
        <v>39149</v>
      </c>
      <c r="M11" s="22">
        <v>49095</v>
      </c>
      <c r="N11" s="22"/>
      <c r="O11" s="22"/>
      <c r="P11" s="23"/>
      <c r="Q11" s="194">
        <f t="shared" si="0"/>
        <v>421187</v>
      </c>
      <c r="R11" s="9"/>
    </row>
    <row r="12" spans="2:18" ht="18" customHeight="1" x14ac:dyDescent="0.15">
      <c r="B12" s="195"/>
      <c r="C12" s="278" t="s">
        <v>90</v>
      </c>
      <c r="D12" s="279"/>
      <c r="E12" s="235">
        <v>15948</v>
      </c>
      <c r="F12" s="28">
        <v>15741</v>
      </c>
      <c r="G12" s="28">
        <v>17544</v>
      </c>
      <c r="H12" s="28">
        <v>18344</v>
      </c>
      <c r="I12" s="28">
        <v>16505</v>
      </c>
      <c r="J12" s="28">
        <v>18181</v>
      </c>
      <c r="K12" s="28">
        <v>19248</v>
      </c>
      <c r="L12" s="28">
        <v>14144</v>
      </c>
      <c r="M12" s="28">
        <v>18245</v>
      </c>
      <c r="N12" s="28"/>
      <c r="O12" s="28"/>
      <c r="P12" s="25"/>
      <c r="Q12" s="193">
        <f t="shared" si="0"/>
        <v>153900</v>
      </c>
      <c r="R12" s="9"/>
    </row>
    <row r="13" spans="2:18" ht="18" customHeight="1" x14ac:dyDescent="0.15">
      <c r="B13" s="258" t="s">
        <v>91</v>
      </c>
      <c r="C13" s="259"/>
      <c r="D13" s="260"/>
      <c r="E13" s="237">
        <v>5703</v>
      </c>
      <c r="F13" s="55">
        <v>6249</v>
      </c>
      <c r="G13" s="55">
        <v>6406</v>
      </c>
      <c r="H13" s="55">
        <v>6661</v>
      </c>
      <c r="I13" s="55">
        <v>6009</v>
      </c>
      <c r="J13" s="55">
        <v>6717</v>
      </c>
      <c r="K13" s="55">
        <v>6395</v>
      </c>
      <c r="L13" s="55">
        <v>4867</v>
      </c>
      <c r="M13" s="55">
        <v>6576</v>
      </c>
      <c r="N13" s="55"/>
      <c r="O13" s="55"/>
      <c r="P13" s="56"/>
      <c r="Q13" s="196">
        <f t="shared" si="0"/>
        <v>55583</v>
      </c>
      <c r="R13" s="9"/>
    </row>
    <row r="14" spans="2:18" ht="18" customHeight="1" x14ac:dyDescent="0.15">
      <c r="B14" s="192"/>
      <c r="C14" s="251" t="s">
        <v>92</v>
      </c>
      <c r="D14" s="252"/>
      <c r="E14" s="236">
        <v>4988</v>
      </c>
      <c r="F14" s="22">
        <v>5552</v>
      </c>
      <c r="G14" s="22">
        <v>5553</v>
      </c>
      <c r="H14" s="22">
        <v>5721</v>
      </c>
      <c r="I14" s="22">
        <v>5040</v>
      </c>
      <c r="J14" s="22">
        <v>5466</v>
      </c>
      <c r="K14" s="22">
        <v>5124</v>
      </c>
      <c r="L14" s="22">
        <v>4137</v>
      </c>
      <c r="M14" s="22">
        <v>5657</v>
      </c>
      <c r="N14" s="22"/>
      <c r="O14" s="22"/>
      <c r="P14" s="23"/>
      <c r="Q14" s="194">
        <f t="shared" si="0"/>
        <v>47238</v>
      </c>
      <c r="R14" s="9"/>
    </row>
    <row r="15" spans="2:18" ht="18" customHeight="1" x14ac:dyDescent="0.15">
      <c r="B15" s="195"/>
      <c r="C15" s="261" t="s">
        <v>93</v>
      </c>
      <c r="D15" s="262"/>
      <c r="E15" s="235">
        <v>715</v>
      </c>
      <c r="F15" s="28">
        <v>697</v>
      </c>
      <c r="G15" s="28">
        <v>853</v>
      </c>
      <c r="H15" s="28">
        <v>940</v>
      </c>
      <c r="I15" s="28">
        <v>969</v>
      </c>
      <c r="J15" s="28">
        <v>1251</v>
      </c>
      <c r="K15" s="28">
        <v>1271</v>
      </c>
      <c r="L15" s="28">
        <v>730</v>
      </c>
      <c r="M15" s="28">
        <v>919</v>
      </c>
      <c r="N15" s="28"/>
      <c r="O15" s="28"/>
      <c r="P15" s="25"/>
      <c r="Q15" s="193">
        <f t="shared" si="0"/>
        <v>8345</v>
      </c>
      <c r="R15" s="9"/>
    </row>
    <row r="16" spans="2:18" ht="18" customHeight="1" x14ac:dyDescent="0.15">
      <c r="B16" s="258" t="s">
        <v>94</v>
      </c>
      <c r="C16" s="259"/>
      <c r="D16" s="260"/>
      <c r="E16" s="238">
        <v>4453</v>
      </c>
      <c r="F16" s="57">
        <v>4490</v>
      </c>
      <c r="G16" s="57">
        <v>4520</v>
      </c>
      <c r="H16" s="57">
        <v>4357</v>
      </c>
      <c r="I16" s="57">
        <v>3781</v>
      </c>
      <c r="J16" s="57">
        <v>4318</v>
      </c>
      <c r="K16" s="57">
        <v>4423</v>
      </c>
      <c r="L16" s="57">
        <v>3225</v>
      </c>
      <c r="M16" s="57">
        <v>4279</v>
      </c>
      <c r="N16" s="57"/>
      <c r="O16" s="57"/>
      <c r="P16" s="58"/>
      <c r="Q16" s="197">
        <f t="shared" si="0"/>
        <v>37846</v>
      </c>
      <c r="R16" s="9"/>
    </row>
    <row r="17" spans="2:18" ht="18" customHeight="1" x14ac:dyDescent="0.15">
      <c r="B17" s="282" t="s">
        <v>95</v>
      </c>
      <c r="C17" s="283"/>
      <c r="D17" s="284"/>
      <c r="E17" s="238">
        <v>24731</v>
      </c>
      <c r="F17" s="57">
        <v>24489</v>
      </c>
      <c r="G17" s="57">
        <v>25876</v>
      </c>
      <c r="H17" s="57">
        <v>25165</v>
      </c>
      <c r="I17" s="57">
        <v>24927</v>
      </c>
      <c r="J17" s="57">
        <v>27313</v>
      </c>
      <c r="K17" s="57">
        <v>27649</v>
      </c>
      <c r="L17" s="57">
        <v>21297</v>
      </c>
      <c r="M17" s="57">
        <v>29521</v>
      </c>
      <c r="N17" s="57"/>
      <c r="O17" s="57"/>
      <c r="P17" s="58"/>
      <c r="Q17" s="197">
        <f t="shared" si="0"/>
        <v>230968</v>
      </c>
      <c r="R17" s="9"/>
    </row>
    <row r="18" spans="2:18" ht="18" customHeight="1" x14ac:dyDescent="0.15">
      <c r="B18" s="263" t="s">
        <v>96</v>
      </c>
      <c r="C18" s="264"/>
      <c r="D18" s="265"/>
      <c r="E18" s="239">
        <v>3710</v>
      </c>
      <c r="F18" s="59">
        <v>3744</v>
      </c>
      <c r="G18" s="59">
        <v>3576</v>
      </c>
      <c r="H18" s="59">
        <v>3712</v>
      </c>
      <c r="I18" s="59">
        <v>3462</v>
      </c>
      <c r="J18" s="59">
        <v>3908</v>
      </c>
      <c r="K18" s="59">
        <v>3828</v>
      </c>
      <c r="L18" s="59">
        <v>2726</v>
      </c>
      <c r="M18" s="59">
        <v>3898</v>
      </c>
      <c r="N18" s="59"/>
      <c r="O18" s="59"/>
      <c r="P18" s="60"/>
      <c r="Q18" s="198">
        <f>SUM(E18:P18)</f>
        <v>32564</v>
      </c>
      <c r="R18" s="9"/>
    </row>
    <row r="19" spans="2:18" ht="18" customHeight="1" x14ac:dyDescent="0.15">
      <c r="B19" s="258" t="s">
        <v>97</v>
      </c>
      <c r="C19" s="259"/>
      <c r="D19" s="260"/>
      <c r="E19" s="237">
        <v>56253</v>
      </c>
      <c r="F19" s="55">
        <v>57914</v>
      </c>
      <c r="G19" s="55">
        <v>57915</v>
      </c>
      <c r="H19" s="55">
        <v>54789</v>
      </c>
      <c r="I19" s="55">
        <v>50821</v>
      </c>
      <c r="J19" s="55">
        <v>56946</v>
      </c>
      <c r="K19" s="55">
        <v>60935</v>
      </c>
      <c r="L19" s="55">
        <v>43904</v>
      </c>
      <c r="M19" s="55">
        <v>58607</v>
      </c>
      <c r="N19" s="55"/>
      <c r="O19" s="55"/>
      <c r="P19" s="56"/>
      <c r="Q19" s="196">
        <f t="shared" si="0"/>
        <v>498084</v>
      </c>
      <c r="R19" s="9"/>
    </row>
    <row r="20" spans="2:18" ht="18" customHeight="1" x14ac:dyDescent="0.15">
      <c r="B20" s="199"/>
      <c r="C20" s="251" t="s">
        <v>98</v>
      </c>
      <c r="D20" s="252"/>
      <c r="E20" s="236">
        <v>45256</v>
      </c>
      <c r="F20" s="22">
        <v>46683</v>
      </c>
      <c r="G20" s="22">
        <v>46401</v>
      </c>
      <c r="H20" s="22">
        <v>42868</v>
      </c>
      <c r="I20" s="22">
        <v>39961</v>
      </c>
      <c r="J20" s="22">
        <v>44945</v>
      </c>
      <c r="K20" s="22">
        <v>48337</v>
      </c>
      <c r="L20" s="22">
        <v>34311</v>
      </c>
      <c r="M20" s="22">
        <v>46887</v>
      </c>
      <c r="N20" s="22"/>
      <c r="O20" s="22"/>
      <c r="P20" s="23"/>
      <c r="Q20" s="194">
        <f t="shared" si="0"/>
        <v>395649</v>
      </c>
      <c r="R20" s="9"/>
    </row>
    <row r="21" spans="2:18" ht="18" customHeight="1" x14ac:dyDescent="0.15">
      <c r="B21" s="199"/>
      <c r="C21" s="251" t="s">
        <v>99</v>
      </c>
      <c r="D21" s="252"/>
      <c r="E21" s="236">
        <v>7530</v>
      </c>
      <c r="F21" s="22">
        <v>7739</v>
      </c>
      <c r="G21" s="22">
        <v>7979</v>
      </c>
      <c r="H21" s="22">
        <v>8248</v>
      </c>
      <c r="I21" s="22">
        <v>7514</v>
      </c>
      <c r="J21" s="22">
        <v>8318</v>
      </c>
      <c r="K21" s="22">
        <v>8773</v>
      </c>
      <c r="L21" s="22">
        <v>6604</v>
      </c>
      <c r="M21" s="22">
        <v>8044</v>
      </c>
      <c r="N21" s="22"/>
      <c r="O21" s="22"/>
      <c r="P21" s="23"/>
      <c r="Q21" s="194">
        <f t="shared" si="0"/>
        <v>70749</v>
      </c>
      <c r="R21" s="9"/>
    </row>
    <row r="22" spans="2:18" ht="18" customHeight="1" x14ac:dyDescent="0.15">
      <c r="B22" s="200"/>
      <c r="C22" s="261" t="s">
        <v>100</v>
      </c>
      <c r="D22" s="262"/>
      <c r="E22" s="235">
        <v>3467</v>
      </c>
      <c r="F22" s="28">
        <v>3492</v>
      </c>
      <c r="G22" s="28">
        <v>3535</v>
      </c>
      <c r="H22" s="28">
        <v>3673</v>
      </c>
      <c r="I22" s="28">
        <v>3346</v>
      </c>
      <c r="J22" s="28">
        <v>3683</v>
      </c>
      <c r="K22" s="28">
        <v>3825</v>
      </c>
      <c r="L22" s="28">
        <v>2989</v>
      </c>
      <c r="M22" s="28">
        <v>3676</v>
      </c>
      <c r="N22" s="28"/>
      <c r="O22" s="28"/>
      <c r="P22" s="25"/>
      <c r="Q22" s="193">
        <f t="shared" si="0"/>
        <v>31686</v>
      </c>
      <c r="R22" s="9"/>
    </row>
    <row r="23" spans="2:18" ht="18" customHeight="1" x14ac:dyDescent="0.15">
      <c r="B23" s="255" t="s">
        <v>101</v>
      </c>
      <c r="C23" s="256"/>
      <c r="D23" s="257"/>
      <c r="E23" s="240">
        <v>20822</v>
      </c>
      <c r="F23" s="61">
        <v>22162</v>
      </c>
      <c r="G23" s="61">
        <v>23914</v>
      </c>
      <c r="H23" s="61">
        <v>24774</v>
      </c>
      <c r="I23" s="61">
        <v>22093</v>
      </c>
      <c r="J23" s="61">
        <v>22801</v>
      </c>
      <c r="K23" s="61">
        <v>23370</v>
      </c>
      <c r="L23" s="61">
        <v>19394</v>
      </c>
      <c r="M23" s="61">
        <v>22862</v>
      </c>
      <c r="N23" s="61"/>
      <c r="O23" s="61"/>
      <c r="P23" s="62"/>
      <c r="Q23" s="201">
        <f t="shared" si="0"/>
        <v>202192</v>
      </c>
      <c r="R23" s="9"/>
    </row>
    <row r="24" spans="2:18" ht="18" customHeight="1" x14ac:dyDescent="0.15">
      <c r="B24" s="258" t="s">
        <v>102</v>
      </c>
      <c r="C24" s="259"/>
      <c r="D24" s="260"/>
      <c r="E24" s="237">
        <v>69154</v>
      </c>
      <c r="F24" s="55">
        <v>77134</v>
      </c>
      <c r="G24" s="55">
        <v>85513</v>
      </c>
      <c r="H24" s="55">
        <v>89996</v>
      </c>
      <c r="I24" s="55">
        <v>86615</v>
      </c>
      <c r="J24" s="55">
        <v>93419</v>
      </c>
      <c r="K24" s="55">
        <v>93703</v>
      </c>
      <c r="L24" s="55">
        <v>80581</v>
      </c>
      <c r="M24" s="55">
        <v>88458</v>
      </c>
      <c r="N24" s="55"/>
      <c r="O24" s="55"/>
      <c r="P24" s="56"/>
      <c r="Q24" s="196">
        <f t="shared" si="0"/>
        <v>764573</v>
      </c>
      <c r="R24" s="9"/>
    </row>
    <row r="25" spans="2:18" ht="18" customHeight="1" x14ac:dyDescent="0.15">
      <c r="B25" s="192"/>
      <c r="C25" s="251" t="s">
        <v>103</v>
      </c>
      <c r="D25" s="252"/>
      <c r="E25" s="236">
        <v>45366</v>
      </c>
      <c r="F25" s="22">
        <v>50949</v>
      </c>
      <c r="G25" s="22">
        <v>55978</v>
      </c>
      <c r="H25" s="22">
        <v>59551</v>
      </c>
      <c r="I25" s="22">
        <v>58609</v>
      </c>
      <c r="J25" s="22">
        <v>61724</v>
      </c>
      <c r="K25" s="22">
        <v>62167</v>
      </c>
      <c r="L25" s="22">
        <v>55311</v>
      </c>
      <c r="M25" s="22">
        <v>59002</v>
      </c>
      <c r="N25" s="22"/>
      <c r="O25" s="22"/>
      <c r="P25" s="23"/>
      <c r="Q25" s="194">
        <f t="shared" si="0"/>
        <v>508657</v>
      </c>
      <c r="R25" s="9"/>
    </row>
    <row r="26" spans="2:18" ht="18" customHeight="1" x14ac:dyDescent="0.15">
      <c r="B26" s="195"/>
      <c r="C26" s="261" t="s">
        <v>100</v>
      </c>
      <c r="D26" s="262"/>
      <c r="E26" s="235">
        <v>23788</v>
      </c>
      <c r="F26" s="28">
        <v>26185</v>
      </c>
      <c r="G26" s="28">
        <v>29535</v>
      </c>
      <c r="H26" s="28">
        <v>30445</v>
      </c>
      <c r="I26" s="28">
        <v>28006</v>
      </c>
      <c r="J26" s="28">
        <v>31695</v>
      </c>
      <c r="K26" s="28">
        <v>31536</v>
      </c>
      <c r="L26" s="28">
        <v>25270</v>
      </c>
      <c r="M26" s="28">
        <v>29456</v>
      </c>
      <c r="N26" s="28"/>
      <c r="O26" s="28"/>
      <c r="P26" s="25"/>
      <c r="Q26" s="193">
        <f t="shared" si="0"/>
        <v>255916</v>
      </c>
      <c r="R26" s="9"/>
    </row>
    <row r="27" spans="2:18" ht="18" customHeight="1" x14ac:dyDescent="0.15">
      <c r="B27" s="258" t="s">
        <v>104</v>
      </c>
      <c r="C27" s="280"/>
      <c r="D27" s="281"/>
      <c r="E27" s="237">
        <v>19712</v>
      </c>
      <c r="F27" s="55">
        <v>21981</v>
      </c>
      <c r="G27" s="55">
        <v>22065</v>
      </c>
      <c r="H27" s="55">
        <v>22503</v>
      </c>
      <c r="I27" s="55">
        <v>20290</v>
      </c>
      <c r="J27" s="55">
        <v>23151</v>
      </c>
      <c r="K27" s="55">
        <v>23187</v>
      </c>
      <c r="L27" s="55">
        <v>16877</v>
      </c>
      <c r="M27" s="55">
        <v>22821</v>
      </c>
      <c r="N27" s="55"/>
      <c r="O27" s="55"/>
      <c r="P27" s="56"/>
      <c r="Q27" s="196">
        <f t="shared" si="0"/>
        <v>192587</v>
      </c>
      <c r="R27" s="9"/>
    </row>
    <row r="28" spans="2:18" ht="18" customHeight="1" x14ac:dyDescent="0.15">
      <c r="B28" s="192"/>
      <c r="C28" s="251" t="s">
        <v>105</v>
      </c>
      <c r="D28" s="252"/>
      <c r="E28" s="236">
        <v>1757</v>
      </c>
      <c r="F28" s="22">
        <v>1572</v>
      </c>
      <c r="G28" s="22">
        <v>1373</v>
      </c>
      <c r="H28" s="22">
        <v>1542</v>
      </c>
      <c r="I28" s="22">
        <v>1330</v>
      </c>
      <c r="J28" s="22">
        <v>1576</v>
      </c>
      <c r="K28" s="22">
        <v>1627</v>
      </c>
      <c r="L28" s="22">
        <v>1288</v>
      </c>
      <c r="M28" s="22">
        <v>1550</v>
      </c>
      <c r="N28" s="22"/>
      <c r="O28" s="22"/>
      <c r="P28" s="23"/>
      <c r="Q28" s="194">
        <f t="shared" si="0"/>
        <v>13615</v>
      </c>
      <c r="R28" s="9"/>
    </row>
    <row r="29" spans="2:18" ht="18" customHeight="1" x14ac:dyDescent="0.15">
      <c r="B29" s="192"/>
      <c r="C29" s="251" t="s">
        <v>106</v>
      </c>
      <c r="D29" s="252"/>
      <c r="E29" s="236">
        <v>11133</v>
      </c>
      <c r="F29" s="22">
        <v>12918</v>
      </c>
      <c r="G29" s="22">
        <v>13160</v>
      </c>
      <c r="H29" s="22">
        <v>13311</v>
      </c>
      <c r="I29" s="22">
        <v>12026</v>
      </c>
      <c r="J29" s="22">
        <v>13511</v>
      </c>
      <c r="K29" s="22">
        <v>13690</v>
      </c>
      <c r="L29" s="22">
        <v>10290</v>
      </c>
      <c r="M29" s="22">
        <v>13819</v>
      </c>
      <c r="N29" s="22"/>
      <c r="O29" s="22"/>
      <c r="P29" s="23"/>
      <c r="Q29" s="194">
        <f t="shared" si="0"/>
        <v>113858</v>
      </c>
      <c r="R29" s="9"/>
    </row>
    <row r="30" spans="2:18" ht="18" customHeight="1" x14ac:dyDescent="0.15">
      <c r="B30" s="195"/>
      <c r="C30" s="261" t="s">
        <v>100</v>
      </c>
      <c r="D30" s="262"/>
      <c r="E30" s="235">
        <v>6822</v>
      </c>
      <c r="F30" s="28">
        <v>7491</v>
      </c>
      <c r="G30" s="28">
        <v>7532</v>
      </c>
      <c r="H30" s="28">
        <v>7650</v>
      </c>
      <c r="I30" s="28">
        <v>6934</v>
      </c>
      <c r="J30" s="28">
        <v>8064</v>
      </c>
      <c r="K30" s="28">
        <v>7870</v>
      </c>
      <c r="L30" s="28">
        <v>5299</v>
      </c>
      <c r="M30" s="28">
        <v>7452</v>
      </c>
      <c r="N30" s="28"/>
      <c r="O30" s="28"/>
      <c r="P30" s="25"/>
      <c r="Q30" s="193">
        <f t="shared" si="0"/>
        <v>65114</v>
      </c>
      <c r="R30" s="9"/>
    </row>
    <row r="31" spans="2:18" ht="18" customHeight="1" x14ac:dyDescent="0.15">
      <c r="B31" s="258" t="s">
        <v>107</v>
      </c>
      <c r="C31" s="259"/>
      <c r="D31" s="260"/>
      <c r="E31" s="237">
        <v>17703</v>
      </c>
      <c r="F31" s="55">
        <v>17570</v>
      </c>
      <c r="G31" s="55">
        <v>18683</v>
      </c>
      <c r="H31" s="55">
        <v>18247</v>
      </c>
      <c r="I31" s="55">
        <v>17580</v>
      </c>
      <c r="J31" s="55">
        <v>18327</v>
      </c>
      <c r="K31" s="55">
        <v>19408</v>
      </c>
      <c r="L31" s="55">
        <v>16487</v>
      </c>
      <c r="M31" s="55">
        <v>19421</v>
      </c>
      <c r="N31" s="55"/>
      <c r="O31" s="55"/>
      <c r="P31" s="56"/>
      <c r="Q31" s="196">
        <f t="shared" si="0"/>
        <v>163426</v>
      </c>
      <c r="R31" s="9"/>
    </row>
    <row r="32" spans="2:18" ht="18" customHeight="1" x14ac:dyDescent="0.15">
      <c r="B32" s="192"/>
      <c r="C32" s="251" t="s">
        <v>108</v>
      </c>
      <c r="D32" s="252"/>
      <c r="E32" s="236">
        <v>6579</v>
      </c>
      <c r="F32" s="22">
        <v>5836</v>
      </c>
      <c r="G32" s="22">
        <v>6593</v>
      </c>
      <c r="H32" s="22">
        <v>5944</v>
      </c>
      <c r="I32" s="22">
        <v>6494</v>
      </c>
      <c r="J32" s="22">
        <v>6730</v>
      </c>
      <c r="K32" s="22">
        <v>6928</v>
      </c>
      <c r="L32" s="22">
        <v>6235</v>
      </c>
      <c r="M32" s="22">
        <v>6796</v>
      </c>
      <c r="N32" s="22"/>
      <c r="O32" s="22"/>
      <c r="P32" s="23"/>
      <c r="Q32" s="194">
        <f t="shared" si="0"/>
        <v>58135</v>
      </c>
      <c r="R32" s="9"/>
    </row>
    <row r="33" spans="1:18" ht="18" customHeight="1" x14ac:dyDescent="0.15">
      <c r="B33" s="192"/>
      <c r="C33" s="251" t="s">
        <v>109</v>
      </c>
      <c r="D33" s="252"/>
      <c r="E33" s="236">
        <v>2097</v>
      </c>
      <c r="F33" s="22">
        <v>2231</v>
      </c>
      <c r="G33" s="22">
        <v>2204</v>
      </c>
      <c r="H33" s="22">
        <v>2352</v>
      </c>
      <c r="I33" s="22">
        <v>2338</v>
      </c>
      <c r="J33" s="22">
        <v>2234</v>
      </c>
      <c r="K33" s="22">
        <v>2601</v>
      </c>
      <c r="L33" s="22">
        <v>2069</v>
      </c>
      <c r="M33" s="22">
        <v>2303</v>
      </c>
      <c r="N33" s="22"/>
      <c r="O33" s="22"/>
      <c r="P33" s="23"/>
      <c r="Q33" s="194">
        <f t="shared" si="0"/>
        <v>20429</v>
      </c>
      <c r="R33" s="9"/>
    </row>
    <row r="34" spans="1:18" ht="18" customHeight="1" x14ac:dyDescent="0.15">
      <c r="B34" s="192"/>
      <c r="C34" s="251" t="s">
        <v>100</v>
      </c>
      <c r="D34" s="252"/>
      <c r="E34" s="236">
        <v>9027</v>
      </c>
      <c r="F34" s="22">
        <v>9503</v>
      </c>
      <c r="G34" s="22">
        <v>9886</v>
      </c>
      <c r="H34" s="22">
        <v>9951</v>
      </c>
      <c r="I34" s="22">
        <v>8748</v>
      </c>
      <c r="J34" s="22">
        <v>9363</v>
      </c>
      <c r="K34" s="22">
        <v>9879</v>
      </c>
      <c r="L34" s="22">
        <v>8183</v>
      </c>
      <c r="M34" s="22">
        <v>10322</v>
      </c>
      <c r="N34" s="22"/>
      <c r="O34" s="22"/>
      <c r="P34" s="23"/>
      <c r="Q34" s="194">
        <f t="shared" si="0"/>
        <v>84862</v>
      </c>
      <c r="R34" s="9"/>
    </row>
    <row r="35" spans="1:18" ht="18" customHeight="1" x14ac:dyDescent="0.15">
      <c r="B35" s="255" t="s">
        <v>110</v>
      </c>
      <c r="C35" s="256"/>
      <c r="D35" s="257"/>
      <c r="E35" s="240">
        <v>5196</v>
      </c>
      <c r="F35" s="61">
        <v>4969</v>
      </c>
      <c r="G35" s="61">
        <v>4969</v>
      </c>
      <c r="H35" s="61">
        <v>5107</v>
      </c>
      <c r="I35" s="61">
        <v>4754</v>
      </c>
      <c r="J35" s="61">
        <v>5235</v>
      </c>
      <c r="K35" s="61">
        <v>5436</v>
      </c>
      <c r="L35" s="61">
        <v>4495</v>
      </c>
      <c r="M35" s="61">
        <v>5360</v>
      </c>
      <c r="N35" s="61"/>
      <c r="O35" s="61"/>
      <c r="P35" s="62"/>
      <c r="Q35" s="201">
        <f t="shared" si="0"/>
        <v>45521</v>
      </c>
      <c r="R35" s="9"/>
    </row>
    <row r="36" spans="1:18" ht="18" customHeight="1" x14ac:dyDescent="0.15">
      <c r="B36" s="258" t="s">
        <v>111</v>
      </c>
      <c r="C36" s="259"/>
      <c r="D36" s="260"/>
      <c r="E36" s="237">
        <v>20428</v>
      </c>
      <c r="F36" s="55">
        <v>21113</v>
      </c>
      <c r="G36" s="55">
        <v>22135</v>
      </c>
      <c r="H36" s="55">
        <v>22070</v>
      </c>
      <c r="I36" s="55">
        <v>21990</v>
      </c>
      <c r="J36" s="55">
        <v>23179</v>
      </c>
      <c r="K36" s="55">
        <v>23494</v>
      </c>
      <c r="L36" s="55">
        <v>19933</v>
      </c>
      <c r="M36" s="55">
        <v>22729</v>
      </c>
      <c r="N36" s="55"/>
      <c r="O36" s="55"/>
      <c r="P36" s="56"/>
      <c r="Q36" s="196">
        <f t="shared" si="0"/>
        <v>197071</v>
      </c>
      <c r="R36" s="9"/>
    </row>
    <row r="37" spans="1:18" ht="18" customHeight="1" x14ac:dyDescent="0.15">
      <c r="B37" s="192"/>
      <c r="C37" s="251" t="s">
        <v>112</v>
      </c>
      <c r="D37" s="252"/>
      <c r="E37" s="236">
        <v>1622</v>
      </c>
      <c r="F37" s="22">
        <v>1746</v>
      </c>
      <c r="G37" s="22">
        <v>1660</v>
      </c>
      <c r="H37" s="22">
        <v>1718</v>
      </c>
      <c r="I37" s="22">
        <v>1526</v>
      </c>
      <c r="J37" s="22">
        <v>1624</v>
      </c>
      <c r="K37" s="22">
        <v>1634</v>
      </c>
      <c r="L37" s="22">
        <v>1466</v>
      </c>
      <c r="M37" s="22">
        <v>1607</v>
      </c>
      <c r="N37" s="22"/>
      <c r="O37" s="22"/>
      <c r="P37" s="23"/>
      <c r="Q37" s="194">
        <f t="shared" si="0"/>
        <v>14603</v>
      </c>
      <c r="R37" s="9"/>
    </row>
    <row r="38" spans="1:18" ht="18" customHeight="1" x14ac:dyDescent="0.15">
      <c r="B38" s="192"/>
      <c r="C38" s="251" t="s">
        <v>113</v>
      </c>
      <c r="D38" s="252"/>
      <c r="E38" s="236">
        <v>3257</v>
      </c>
      <c r="F38" s="22">
        <v>3476</v>
      </c>
      <c r="G38" s="22">
        <v>3728</v>
      </c>
      <c r="H38" s="22">
        <v>3795</v>
      </c>
      <c r="I38" s="22">
        <v>3595</v>
      </c>
      <c r="J38" s="22">
        <v>3797</v>
      </c>
      <c r="K38" s="22">
        <v>4095</v>
      </c>
      <c r="L38" s="22">
        <v>3192</v>
      </c>
      <c r="M38" s="22">
        <v>3770</v>
      </c>
      <c r="N38" s="22"/>
      <c r="O38" s="22"/>
      <c r="P38" s="23"/>
      <c r="Q38" s="194">
        <f t="shared" si="0"/>
        <v>32705</v>
      </c>
      <c r="R38" s="9"/>
    </row>
    <row r="39" spans="1:18" ht="18" customHeight="1" x14ac:dyDescent="0.15">
      <c r="B39" s="192"/>
      <c r="C39" s="251" t="s">
        <v>114</v>
      </c>
      <c r="D39" s="252"/>
      <c r="E39" s="236">
        <v>339</v>
      </c>
      <c r="F39" s="22">
        <v>339</v>
      </c>
      <c r="G39" s="22">
        <v>360</v>
      </c>
      <c r="H39" s="22">
        <v>314</v>
      </c>
      <c r="I39" s="22">
        <v>317</v>
      </c>
      <c r="J39" s="22">
        <v>350</v>
      </c>
      <c r="K39" s="22">
        <v>392</v>
      </c>
      <c r="L39" s="22">
        <v>255</v>
      </c>
      <c r="M39" s="22">
        <v>305</v>
      </c>
      <c r="N39" s="22"/>
      <c r="O39" s="22"/>
      <c r="P39" s="23"/>
      <c r="Q39" s="194">
        <f t="shared" si="0"/>
        <v>2971</v>
      </c>
      <c r="R39" s="9"/>
    </row>
    <row r="40" spans="1:18" ht="18" customHeight="1" x14ac:dyDescent="0.15">
      <c r="B40" s="192"/>
      <c r="C40" s="253" t="s">
        <v>100</v>
      </c>
      <c r="D40" s="254"/>
      <c r="E40" s="241">
        <v>15210</v>
      </c>
      <c r="F40" s="24">
        <v>15552</v>
      </c>
      <c r="G40" s="24">
        <v>16387</v>
      </c>
      <c r="H40" s="24">
        <v>16243</v>
      </c>
      <c r="I40" s="24">
        <v>16552</v>
      </c>
      <c r="J40" s="24">
        <v>17408</v>
      </c>
      <c r="K40" s="24">
        <v>17373</v>
      </c>
      <c r="L40" s="24">
        <v>15020</v>
      </c>
      <c r="M40" s="24">
        <v>17047</v>
      </c>
      <c r="N40" s="24"/>
      <c r="O40" s="24"/>
      <c r="P40" s="23"/>
      <c r="Q40" s="194">
        <f t="shared" si="0"/>
        <v>146792</v>
      </c>
      <c r="R40" s="9"/>
    </row>
    <row r="41" spans="1:18" s="41" customFormat="1" ht="20.100000000000001" customHeight="1" thickBot="1" x14ac:dyDescent="0.2">
      <c r="A41" s="41" t="s">
        <v>115</v>
      </c>
      <c r="B41" s="269" t="s">
        <v>116</v>
      </c>
      <c r="C41" s="270"/>
      <c r="D41" s="271"/>
      <c r="E41" s="242">
        <v>411755</v>
      </c>
      <c r="F41" s="202">
        <v>443535</v>
      </c>
      <c r="G41" s="202">
        <v>465490</v>
      </c>
      <c r="H41" s="202">
        <v>469961</v>
      </c>
      <c r="I41" s="202">
        <v>444763</v>
      </c>
      <c r="J41" s="202">
        <v>479311</v>
      </c>
      <c r="K41" s="202">
        <v>491086</v>
      </c>
      <c r="L41" s="202">
        <v>389017</v>
      </c>
      <c r="M41" s="202">
        <v>479172</v>
      </c>
      <c r="N41" s="202"/>
      <c r="O41" s="202"/>
      <c r="P41" s="203"/>
      <c r="Q41" s="204">
        <f>SUM(E41:P41)</f>
        <v>4074090</v>
      </c>
      <c r="R41" s="45"/>
    </row>
    <row r="42" spans="1:18" ht="18.75" customHeight="1" x14ac:dyDescent="0.15">
      <c r="B42" s="18" t="s">
        <v>152</v>
      </c>
      <c r="N42" s="35" t="s">
        <v>153</v>
      </c>
    </row>
    <row r="44" spans="1:18" x14ac:dyDescent="0.15">
      <c r="E44" s="8"/>
      <c r="F44" s="8"/>
      <c r="G44" s="8"/>
    </row>
  </sheetData>
  <mergeCells count="34">
    <mergeCell ref="B4:D4"/>
    <mergeCell ref="B23:D23"/>
    <mergeCell ref="B41:D41"/>
    <mergeCell ref="B5:D5"/>
    <mergeCell ref="C6:D6"/>
    <mergeCell ref="C11:D11"/>
    <mergeCell ref="C12:D12"/>
    <mergeCell ref="B13:D13"/>
    <mergeCell ref="C14:D14"/>
    <mergeCell ref="C15:D15"/>
    <mergeCell ref="B16:D16"/>
    <mergeCell ref="B24:D24"/>
    <mergeCell ref="C25:D25"/>
    <mergeCell ref="C26:D26"/>
    <mergeCell ref="B27:D27"/>
    <mergeCell ref="B17:D17"/>
    <mergeCell ref="C28:D28"/>
    <mergeCell ref="B18:D18"/>
    <mergeCell ref="B19:D19"/>
    <mergeCell ref="C20:D20"/>
    <mergeCell ref="C21:D21"/>
    <mergeCell ref="C22:D22"/>
    <mergeCell ref="C29:D29"/>
    <mergeCell ref="C30:D30"/>
    <mergeCell ref="B31:D31"/>
    <mergeCell ref="C32:D32"/>
    <mergeCell ref="C33:D33"/>
    <mergeCell ref="C39:D39"/>
    <mergeCell ref="C40:D40"/>
    <mergeCell ref="C34:D34"/>
    <mergeCell ref="B35:D35"/>
    <mergeCell ref="B36:D36"/>
    <mergeCell ref="C37:D37"/>
    <mergeCell ref="C38:D38"/>
  </mergeCells>
  <phoneticPr fontId="2"/>
  <pageMargins left="0.35433070866141736" right="0" top="0.59055118110236227" bottom="0" header="0" footer="0"/>
  <pageSetup paperSize="9" scale="70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4"/>
  <sheetViews>
    <sheetView workbookViewId="0"/>
  </sheetViews>
  <sheetFormatPr defaultRowHeight="13.5" x14ac:dyDescent="0.15"/>
  <cols>
    <col min="1" max="1" width="10.625" customWidth="1"/>
    <col min="2" max="2" width="2.75" customWidth="1"/>
    <col min="3" max="3" width="3.875" customWidth="1"/>
    <col min="4" max="4" width="18.75" customWidth="1"/>
    <col min="5" max="16" width="13.625" customWidth="1"/>
    <col min="17" max="17" width="15.625" style="17" customWidth="1"/>
  </cols>
  <sheetData>
    <row r="1" spans="2:17" x14ac:dyDescent="0.15">
      <c r="B1" s="13"/>
      <c r="C1" s="13"/>
      <c r="D1" s="14"/>
    </row>
    <row r="2" spans="2:17" ht="21.95" customHeight="1" x14ac:dyDescent="0.15">
      <c r="B2" s="2"/>
      <c r="C2" s="6"/>
      <c r="D2" s="13"/>
      <c r="E2" s="6"/>
      <c r="F2" s="6"/>
      <c r="H2" s="6"/>
      <c r="I2" s="19" t="s">
        <v>165</v>
      </c>
      <c r="J2" s="6"/>
      <c r="K2" s="6"/>
      <c r="L2" s="6"/>
      <c r="M2" s="6"/>
      <c r="N2" s="6" t="s">
        <v>13</v>
      </c>
      <c r="O2" s="6"/>
      <c r="P2" s="6"/>
      <c r="Q2" s="21"/>
    </row>
    <row r="3" spans="2:17" ht="14.25" thickBot="1" x14ac:dyDescent="0.2">
      <c r="B3" s="18" t="s">
        <v>21</v>
      </c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pans="2:17" s="46" customFormat="1" ht="20.100000000000001" customHeight="1" thickBot="1" x14ac:dyDescent="0.2">
      <c r="B4" s="294" t="s">
        <v>149</v>
      </c>
      <c r="C4" s="295"/>
      <c r="D4" s="296"/>
      <c r="E4" s="221" t="s">
        <v>148</v>
      </c>
      <c r="F4" s="219" t="s">
        <v>118</v>
      </c>
      <c r="G4" s="219" t="s">
        <v>119</v>
      </c>
      <c r="H4" s="219" t="s">
        <v>120</v>
      </c>
      <c r="I4" s="219" t="s">
        <v>121</v>
      </c>
      <c r="J4" s="219" t="s">
        <v>122</v>
      </c>
      <c r="K4" s="219" t="s">
        <v>123</v>
      </c>
      <c r="L4" s="219" t="s">
        <v>124</v>
      </c>
      <c r="M4" s="219" t="s">
        <v>125</v>
      </c>
      <c r="N4" s="219" t="s">
        <v>126</v>
      </c>
      <c r="O4" s="219" t="s">
        <v>127</v>
      </c>
      <c r="P4" s="219" t="s">
        <v>128</v>
      </c>
      <c r="Q4" s="220" t="s">
        <v>129</v>
      </c>
    </row>
    <row r="5" spans="2:17" ht="18" customHeight="1" thickTop="1" x14ac:dyDescent="0.15">
      <c r="B5" s="300" t="s">
        <v>130</v>
      </c>
      <c r="C5" s="272"/>
      <c r="D5" s="301"/>
      <c r="E5" s="222">
        <v>170408</v>
      </c>
      <c r="F5" s="53">
        <v>174654</v>
      </c>
      <c r="G5" s="53">
        <v>189512</v>
      </c>
      <c r="H5" s="53">
        <v>199599</v>
      </c>
      <c r="I5" s="53">
        <v>179537</v>
      </c>
      <c r="J5" s="53">
        <v>189592</v>
      </c>
      <c r="K5" s="53">
        <v>201537</v>
      </c>
      <c r="L5" s="53">
        <v>168603</v>
      </c>
      <c r="M5" s="53">
        <v>193457</v>
      </c>
      <c r="N5" s="53"/>
      <c r="O5" s="53"/>
      <c r="P5" s="53"/>
      <c r="Q5" s="214">
        <f>SUM(E5:P5)</f>
        <v>1666899</v>
      </c>
    </row>
    <row r="6" spans="2:17" ht="18" customHeight="1" x14ac:dyDescent="0.15">
      <c r="B6" s="208"/>
      <c r="C6" s="274" t="s">
        <v>84</v>
      </c>
      <c r="D6" s="302"/>
      <c r="E6" s="223">
        <v>108038</v>
      </c>
      <c r="F6" s="29">
        <v>108990</v>
      </c>
      <c r="G6" s="29">
        <v>120907</v>
      </c>
      <c r="H6" s="29">
        <v>124117</v>
      </c>
      <c r="I6" s="29">
        <v>111165</v>
      </c>
      <c r="J6" s="29">
        <v>116351</v>
      </c>
      <c r="K6" s="29">
        <v>123180</v>
      </c>
      <c r="L6" s="29">
        <v>100901</v>
      </c>
      <c r="M6" s="29">
        <v>120142</v>
      </c>
      <c r="N6" s="29"/>
      <c r="O6" s="29"/>
      <c r="P6" s="29"/>
      <c r="Q6" s="209">
        <f t="shared" ref="Q6:Q40" si="0">SUM(E6:P6)</f>
        <v>1033791</v>
      </c>
    </row>
    <row r="7" spans="2:17" ht="18" customHeight="1" x14ac:dyDescent="0.15">
      <c r="B7" s="208"/>
      <c r="C7" s="1"/>
      <c r="D7" s="230" t="s">
        <v>85</v>
      </c>
      <c r="E7" s="224">
        <v>5160</v>
      </c>
      <c r="F7" s="26">
        <v>6408</v>
      </c>
      <c r="G7" s="26">
        <v>7553</v>
      </c>
      <c r="H7" s="26">
        <v>5748</v>
      </c>
      <c r="I7" s="26">
        <v>4704</v>
      </c>
      <c r="J7" s="26">
        <v>4775</v>
      </c>
      <c r="K7" s="26">
        <v>5431</v>
      </c>
      <c r="L7" s="26">
        <v>5114</v>
      </c>
      <c r="M7" s="26">
        <v>7799</v>
      </c>
      <c r="N7" s="26"/>
      <c r="O7" s="26"/>
      <c r="P7" s="26"/>
      <c r="Q7" s="210">
        <f t="shared" si="0"/>
        <v>52692</v>
      </c>
    </row>
    <row r="8" spans="2:17" ht="18" customHeight="1" x14ac:dyDescent="0.15">
      <c r="B8" s="208"/>
      <c r="C8" s="1"/>
      <c r="D8" s="231" t="s">
        <v>131</v>
      </c>
      <c r="E8" s="224">
        <v>75280</v>
      </c>
      <c r="F8" s="26">
        <v>77022</v>
      </c>
      <c r="G8" s="26">
        <v>85231</v>
      </c>
      <c r="H8" s="26">
        <v>88637</v>
      </c>
      <c r="I8" s="26">
        <v>80050</v>
      </c>
      <c r="J8" s="26">
        <v>82078</v>
      </c>
      <c r="K8" s="26">
        <v>89545</v>
      </c>
      <c r="L8" s="26">
        <v>71568</v>
      </c>
      <c r="M8" s="26">
        <v>83975</v>
      </c>
      <c r="N8" s="26"/>
      <c r="O8" s="26"/>
      <c r="P8" s="26"/>
      <c r="Q8" s="210">
        <f t="shared" si="0"/>
        <v>733386</v>
      </c>
    </row>
    <row r="9" spans="2:17" ht="18" customHeight="1" x14ac:dyDescent="0.15">
      <c r="B9" s="208"/>
      <c r="C9" s="1"/>
      <c r="D9" s="231" t="s">
        <v>87</v>
      </c>
      <c r="E9" s="224">
        <v>8827</v>
      </c>
      <c r="F9" s="26">
        <v>8954</v>
      </c>
      <c r="G9" s="26">
        <v>9477</v>
      </c>
      <c r="H9" s="26">
        <v>10455</v>
      </c>
      <c r="I9" s="26">
        <v>8891</v>
      </c>
      <c r="J9" s="26">
        <v>9288</v>
      </c>
      <c r="K9" s="26">
        <v>10041</v>
      </c>
      <c r="L9" s="26">
        <v>7830</v>
      </c>
      <c r="M9" s="26">
        <v>9607</v>
      </c>
      <c r="N9" s="26"/>
      <c r="O9" s="26"/>
      <c r="P9" s="26"/>
      <c r="Q9" s="210">
        <f t="shared" si="0"/>
        <v>83370</v>
      </c>
    </row>
    <row r="10" spans="2:17" ht="18" customHeight="1" x14ac:dyDescent="0.15">
      <c r="B10" s="208"/>
      <c r="C10" s="20"/>
      <c r="D10" s="232" t="s">
        <v>88</v>
      </c>
      <c r="E10" s="223">
        <v>18771</v>
      </c>
      <c r="F10" s="29">
        <v>16606</v>
      </c>
      <c r="G10" s="29">
        <v>18646</v>
      </c>
      <c r="H10" s="29">
        <v>19277</v>
      </c>
      <c r="I10" s="29">
        <v>17520</v>
      </c>
      <c r="J10" s="29">
        <v>20210</v>
      </c>
      <c r="K10" s="29">
        <v>18163</v>
      </c>
      <c r="L10" s="29">
        <v>16389</v>
      </c>
      <c r="M10" s="29">
        <v>18761</v>
      </c>
      <c r="N10" s="29"/>
      <c r="O10" s="29"/>
      <c r="P10" s="29"/>
      <c r="Q10" s="209">
        <f t="shared" si="0"/>
        <v>164343</v>
      </c>
    </row>
    <row r="11" spans="2:17" ht="18" customHeight="1" x14ac:dyDescent="0.15">
      <c r="B11" s="208"/>
      <c r="C11" s="303" t="s">
        <v>89</v>
      </c>
      <c r="D11" s="304"/>
      <c r="E11" s="224">
        <v>47561</v>
      </c>
      <c r="F11" s="26">
        <v>51059</v>
      </c>
      <c r="G11" s="26">
        <v>53010</v>
      </c>
      <c r="H11" s="26">
        <v>59422</v>
      </c>
      <c r="I11" s="26">
        <v>53836</v>
      </c>
      <c r="J11" s="26">
        <v>57134</v>
      </c>
      <c r="K11" s="26">
        <v>61798</v>
      </c>
      <c r="L11" s="26">
        <v>54952</v>
      </c>
      <c r="M11" s="26">
        <v>56955</v>
      </c>
      <c r="N11" s="26"/>
      <c r="O11" s="26"/>
      <c r="P11" s="26"/>
      <c r="Q11" s="210">
        <f t="shared" si="0"/>
        <v>495727</v>
      </c>
    </row>
    <row r="12" spans="2:17" ht="18" customHeight="1" x14ac:dyDescent="0.15">
      <c r="B12" s="211"/>
      <c r="C12" s="278" t="s">
        <v>132</v>
      </c>
      <c r="D12" s="305"/>
      <c r="E12" s="223">
        <v>14809</v>
      </c>
      <c r="F12" s="29">
        <v>14605</v>
      </c>
      <c r="G12" s="29">
        <v>15595</v>
      </c>
      <c r="H12" s="29">
        <v>16060</v>
      </c>
      <c r="I12" s="29">
        <v>14536</v>
      </c>
      <c r="J12" s="29">
        <v>16107</v>
      </c>
      <c r="K12" s="29">
        <v>16559</v>
      </c>
      <c r="L12" s="29">
        <v>12750</v>
      </c>
      <c r="M12" s="29">
        <v>16360</v>
      </c>
      <c r="N12" s="29"/>
      <c r="O12" s="29"/>
      <c r="P12" s="29"/>
      <c r="Q12" s="209">
        <f t="shared" si="0"/>
        <v>137381</v>
      </c>
    </row>
    <row r="13" spans="2:17" ht="18" customHeight="1" x14ac:dyDescent="0.15">
      <c r="B13" s="285" t="s">
        <v>91</v>
      </c>
      <c r="C13" s="259"/>
      <c r="D13" s="286"/>
      <c r="E13" s="225">
        <v>5529</v>
      </c>
      <c r="F13" s="51">
        <v>5956</v>
      </c>
      <c r="G13" s="51">
        <v>5848</v>
      </c>
      <c r="H13" s="51">
        <v>6041</v>
      </c>
      <c r="I13" s="51">
        <v>5763</v>
      </c>
      <c r="J13" s="51">
        <v>5711</v>
      </c>
      <c r="K13" s="51">
        <v>5818</v>
      </c>
      <c r="L13" s="51">
        <v>4826</v>
      </c>
      <c r="M13" s="51">
        <v>6243</v>
      </c>
      <c r="N13" s="51"/>
      <c r="O13" s="51"/>
      <c r="P13" s="51"/>
      <c r="Q13" s="212">
        <f t="shared" si="0"/>
        <v>51735</v>
      </c>
    </row>
    <row r="14" spans="2:17" ht="18" customHeight="1" x14ac:dyDescent="0.15">
      <c r="B14" s="208"/>
      <c r="C14" s="251" t="s">
        <v>92</v>
      </c>
      <c r="D14" s="287"/>
      <c r="E14" s="224">
        <v>4887</v>
      </c>
      <c r="F14" s="26">
        <v>5348</v>
      </c>
      <c r="G14" s="26">
        <v>5016</v>
      </c>
      <c r="H14" s="26">
        <v>4853</v>
      </c>
      <c r="I14" s="26">
        <v>4786</v>
      </c>
      <c r="J14" s="26">
        <v>4859</v>
      </c>
      <c r="K14" s="26">
        <v>4869</v>
      </c>
      <c r="L14" s="26">
        <v>4130</v>
      </c>
      <c r="M14" s="26">
        <v>5448</v>
      </c>
      <c r="N14" s="26"/>
      <c r="O14" s="26"/>
      <c r="P14" s="26"/>
      <c r="Q14" s="210">
        <f t="shared" si="0"/>
        <v>44196</v>
      </c>
    </row>
    <row r="15" spans="2:17" ht="18" customHeight="1" x14ac:dyDescent="0.15">
      <c r="B15" s="211"/>
      <c r="C15" s="261" t="s">
        <v>93</v>
      </c>
      <c r="D15" s="291"/>
      <c r="E15" s="223">
        <v>642</v>
      </c>
      <c r="F15" s="29">
        <v>608</v>
      </c>
      <c r="G15" s="29">
        <v>832</v>
      </c>
      <c r="H15" s="29">
        <v>1188</v>
      </c>
      <c r="I15" s="29">
        <v>977</v>
      </c>
      <c r="J15" s="29">
        <v>852</v>
      </c>
      <c r="K15" s="29">
        <v>949</v>
      </c>
      <c r="L15" s="29">
        <v>696</v>
      </c>
      <c r="M15" s="29">
        <v>795</v>
      </c>
      <c r="N15" s="29"/>
      <c r="O15" s="29"/>
      <c r="P15" s="29"/>
      <c r="Q15" s="209">
        <f t="shared" si="0"/>
        <v>7539</v>
      </c>
    </row>
    <row r="16" spans="2:17" ht="18" customHeight="1" x14ac:dyDescent="0.15">
      <c r="B16" s="285" t="s">
        <v>94</v>
      </c>
      <c r="C16" s="259"/>
      <c r="D16" s="286"/>
      <c r="E16" s="226">
        <v>4441</v>
      </c>
      <c r="F16" s="52">
        <v>4465</v>
      </c>
      <c r="G16" s="52">
        <v>4395</v>
      </c>
      <c r="H16" s="52">
        <v>4282</v>
      </c>
      <c r="I16" s="52">
        <v>3879</v>
      </c>
      <c r="J16" s="52">
        <v>4298</v>
      </c>
      <c r="K16" s="52">
        <v>4684</v>
      </c>
      <c r="L16" s="52">
        <v>3375</v>
      </c>
      <c r="M16" s="52">
        <v>4319</v>
      </c>
      <c r="N16" s="52"/>
      <c r="O16" s="52"/>
      <c r="P16" s="52"/>
      <c r="Q16" s="213">
        <f>SUM(E16:P16)</f>
        <v>38138</v>
      </c>
    </row>
    <row r="17" spans="2:17" ht="18" customHeight="1" x14ac:dyDescent="0.15">
      <c r="B17" s="292" t="s">
        <v>95</v>
      </c>
      <c r="C17" s="306"/>
      <c r="D17" s="307"/>
      <c r="E17" s="226">
        <v>22459</v>
      </c>
      <c r="F17" s="52">
        <v>22433</v>
      </c>
      <c r="G17" s="52">
        <v>24020</v>
      </c>
      <c r="H17" s="52">
        <v>23829</v>
      </c>
      <c r="I17" s="52">
        <v>23056</v>
      </c>
      <c r="J17" s="52">
        <v>25031</v>
      </c>
      <c r="K17" s="52">
        <v>25278</v>
      </c>
      <c r="L17" s="52">
        <v>20571</v>
      </c>
      <c r="M17" s="52">
        <v>26586</v>
      </c>
      <c r="N17" s="52"/>
      <c r="O17" s="52"/>
      <c r="P17" s="52"/>
      <c r="Q17" s="213">
        <f t="shared" si="0"/>
        <v>213263</v>
      </c>
    </row>
    <row r="18" spans="2:17" ht="18" customHeight="1" x14ac:dyDescent="0.15">
      <c r="B18" s="300" t="s">
        <v>96</v>
      </c>
      <c r="C18" s="264"/>
      <c r="D18" s="308"/>
      <c r="E18" s="222">
        <v>3384</v>
      </c>
      <c r="F18" s="53">
        <v>3647</v>
      </c>
      <c r="G18" s="53">
        <v>3869</v>
      </c>
      <c r="H18" s="53">
        <v>3869</v>
      </c>
      <c r="I18" s="53">
        <v>3481</v>
      </c>
      <c r="J18" s="53">
        <v>3776</v>
      </c>
      <c r="K18" s="53">
        <v>3875</v>
      </c>
      <c r="L18" s="53">
        <v>2830</v>
      </c>
      <c r="M18" s="53">
        <v>4012</v>
      </c>
      <c r="N18" s="53"/>
      <c r="O18" s="53"/>
      <c r="P18" s="53"/>
      <c r="Q18" s="214">
        <f t="shared" si="0"/>
        <v>32743</v>
      </c>
    </row>
    <row r="19" spans="2:17" ht="18" customHeight="1" x14ac:dyDescent="0.15">
      <c r="B19" s="285" t="s">
        <v>97</v>
      </c>
      <c r="C19" s="259"/>
      <c r="D19" s="286"/>
      <c r="E19" s="225">
        <v>64444</v>
      </c>
      <c r="F19" s="51">
        <v>65181</v>
      </c>
      <c r="G19" s="51">
        <v>66145</v>
      </c>
      <c r="H19" s="51">
        <v>62455</v>
      </c>
      <c r="I19" s="51">
        <v>58422</v>
      </c>
      <c r="J19" s="51">
        <v>64482</v>
      </c>
      <c r="K19" s="51">
        <v>69020</v>
      </c>
      <c r="L19" s="51">
        <v>50109</v>
      </c>
      <c r="M19" s="51">
        <v>66157</v>
      </c>
      <c r="N19" s="51"/>
      <c r="O19" s="51"/>
      <c r="P19" s="51"/>
      <c r="Q19" s="212">
        <f t="shared" si="0"/>
        <v>566415</v>
      </c>
    </row>
    <row r="20" spans="2:17" ht="18" customHeight="1" x14ac:dyDescent="0.15">
      <c r="B20" s="208"/>
      <c r="C20" s="251" t="s">
        <v>98</v>
      </c>
      <c r="D20" s="287"/>
      <c r="E20" s="224">
        <v>52146</v>
      </c>
      <c r="F20" s="26">
        <v>52688</v>
      </c>
      <c r="G20" s="26">
        <v>53365</v>
      </c>
      <c r="H20" s="26">
        <v>49143</v>
      </c>
      <c r="I20" s="26">
        <v>46060</v>
      </c>
      <c r="J20" s="26">
        <v>51014</v>
      </c>
      <c r="K20" s="26">
        <v>54928</v>
      </c>
      <c r="L20" s="26">
        <v>39107</v>
      </c>
      <c r="M20" s="26">
        <v>52967</v>
      </c>
      <c r="N20" s="26"/>
      <c r="O20" s="26"/>
      <c r="P20" s="26"/>
      <c r="Q20" s="210">
        <f t="shared" si="0"/>
        <v>451418</v>
      </c>
    </row>
    <row r="21" spans="2:17" ht="18" customHeight="1" x14ac:dyDescent="0.15">
      <c r="B21" s="208"/>
      <c r="C21" s="251" t="s">
        <v>133</v>
      </c>
      <c r="D21" s="287"/>
      <c r="E21" s="224">
        <v>8058</v>
      </c>
      <c r="F21" s="26">
        <v>8260</v>
      </c>
      <c r="G21" s="26">
        <v>8478</v>
      </c>
      <c r="H21" s="26">
        <v>8890</v>
      </c>
      <c r="I21" s="26">
        <v>8176</v>
      </c>
      <c r="J21" s="26">
        <v>8896</v>
      </c>
      <c r="K21" s="26">
        <v>9367</v>
      </c>
      <c r="L21" s="26">
        <v>7304</v>
      </c>
      <c r="M21" s="26">
        <v>8538</v>
      </c>
      <c r="N21" s="26"/>
      <c r="O21" s="26"/>
      <c r="P21" s="26"/>
      <c r="Q21" s="210">
        <f t="shared" si="0"/>
        <v>75967</v>
      </c>
    </row>
    <row r="22" spans="2:17" ht="18" customHeight="1" x14ac:dyDescent="0.15">
      <c r="B22" s="211"/>
      <c r="C22" s="261" t="s">
        <v>100</v>
      </c>
      <c r="D22" s="291"/>
      <c r="E22" s="223">
        <v>4240</v>
      </c>
      <c r="F22" s="29">
        <v>4233</v>
      </c>
      <c r="G22" s="29">
        <v>4302</v>
      </c>
      <c r="H22" s="29">
        <v>4422</v>
      </c>
      <c r="I22" s="29">
        <v>4186</v>
      </c>
      <c r="J22" s="29">
        <v>4572</v>
      </c>
      <c r="K22" s="29">
        <v>4725</v>
      </c>
      <c r="L22" s="29">
        <v>3698</v>
      </c>
      <c r="M22" s="29">
        <v>4652</v>
      </c>
      <c r="N22" s="29"/>
      <c r="O22" s="29"/>
      <c r="P22" s="29"/>
      <c r="Q22" s="209">
        <f t="shared" si="0"/>
        <v>39030</v>
      </c>
    </row>
    <row r="23" spans="2:17" ht="18" customHeight="1" x14ac:dyDescent="0.15">
      <c r="B23" s="289" t="s">
        <v>101</v>
      </c>
      <c r="C23" s="256"/>
      <c r="D23" s="290"/>
      <c r="E23" s="227">
        <v>20822</v>
      </c>
      <c r="F23" s="54">
        <v>22283</v>
      </c>
      <c r="G23" s="54">
        <v>25185</v>
      </c>
      <c r="H23" s="54">
        <v>26277</v>
      </c>
      <c r="I23" s="54">
        <v>22177</v>
      </c>
      <c r="J23" s="54">
        <v>22566</v>
      </c>
      <c r="K23" s="54">
        <v>24200</v>
      </c>
      <c r="L23" s="54">
        <v>20182</v>
      </c>
      <c r="M23" s="54">
        <v>22692</v>
      </c>
      <c r="N23" s="54"/>
      <c r="O23" s="54"/>
      <c r="P23" s="54"/>
      <c r="Q23" s="215">
        <f t="shared" si="0"/>
        <v>206384</v>
      </c>
    </row>
    <row r="24" spans="2:17" ht="18" customHeight="1" x14ac:dyDescent="0.15">
      <c r="B24" s="285" t="s">
        <v>102</v>
      </c>
      <c r="C24" s="259"/>
      <c r="D24" s="286"/>
      <c r="E24" s="225">
        <v>65412</v>
      </c>
      <c r="F24" s="51">
        <v>74391</v>
      </c>
      <c r="G24" s="51">
        <v>85812</v>
      </c>
      <c r="H24" s="51">
        <v>88809</v>
      </c>
      <c r="I24" s="51">
        <v>87731</v>
      </c>
      <c r="J24" s="51">
        <v>92392</v>
      </c>
      <c r="K24" s="51">
        <v>98168</v>
      </c>
      <c r="L24" s="51">
        <v>82016</v>
      </c>
      <c r="M24" s="51">
        <v>86166</v>
      </c>
      <c r="N24" s="51"/>
      <c r="O24" s="51"/>
      <c r="P24" s="51"/>
      <c r="Q24" s="212">
        <f t="shared" si="0"/>
        <v>760897</v>
      </c>
    </row>
    <row r="25" spans="2:17" ht="18" customHeight="1" x14ac:dyDescent="0.15">
      <c r="B25" s="208"/>
      <c r="C25" s="251" t="s">
        <v>103</v>
      </c>
      <c r="D25" s="287"/>
      <c r="E25" s="224">
        <v>44248</v>
      </c>
      <c r="F25" s="26">
        <v>49097</v>
      </c>
      <c r="G25" s="26">
        <v>55307</v>
      </c>
      <c r="H25" s="26">
        <v>58188</v>
      </c>
      <c r="I25" s="26">
        <v>58569</v>
      </c>
      <c r="J25" s="26">
        <v>61477</v>
      </c>
      <c r="K25" s="26">
        <v>65205</v>
      </c>
      <c r="L25" s="26">
        <v>57579</v>
      </c>
      <c r="M25" s="26">
        <v>57808</v>
      </c>
      <c r="N25" s="26"/>
      <c r="O25" s="26"/>
      <c r="P25" s="26"/>
      <c r="Q25" s="210">
        <f>SUM(E25:P25)</f>
        <v>507478</v>
      </c>
    </row>
    <row r="26" spans="2:17" ht="18" customHeight="1" x14ac:dyDescent="0.15">
      <c r="B26" s="211"/>
      <c r="C26" s="261" t="s">
        <v>100</v>
      </c>
      <c r="D26" s="291"/>
      <c r="E26" s="223">
        <v>21164</v>
      </c>
      <c r="F26" s="29">
        <v>25294</v>
      </c>
      <c r="G26" s="29">
        <v>30505</v>
      </c>
      <c r="H26" s="29">
        <v>30621</v>
      </c>
      <c r="I26" s="29">
        <v>29162</v>
      </c>
      <c r="J26" s="29">
        <v>30915</v>
      </c>
      <c r="K26" s="29">
        <v>32963</v>
      </c>
      <c r="L26" s="29">
        <v>24437</v>
      </c>
      <c r="M26" s="29">
        <v>28358</v>
      </c>
      <c r="N26" s="29"/>
      <c r="O26" s="29"/>
      <c r="P26" s="29"/>
      <c r="Q26" s="209">
        <f t="shared" si="0"/>
        <v>253419</v>
      </c>
    </row>
    <row r="27" spans="2:17" ht="18" customHeight="1" x14ac:dyDescent="0.15">
      <c r="B27" s="285" t="s">
        <v>104</v>
      </c>
      <c r="C27" s="259"/>
      <c r="D27" s="286"/>
      <c r="E27" s="225">
        <v>19594</v>
      </c>
      <c r="F27" s="51">
        <v>22067</v>
      </c>
      <c r="G27" s="51">
        <v>22068</v>
      </c>
      <c r="H27" s="51">
        <v>22476</v>
      </c>
      <c r="I27" s="51">
        <v>20983</v>
      </c>
      <c r="J27" s="51">
        <v>22226</v>
      </c>
      <c r="K27" s="51">
        <v>23073</v>
      </c>
      <c r="L27" s="51">
        <v>19247</v>
      </c>
      <c r="M27" s="51">
        <v>22266</v>
      </c>
      <c r="N27" s="51"/>
      <c r="O27" s="51"/>
      <c r="P27" s="51"/>
      <c r="Q27" s="212">
        <f t="shared" si="0"/>
        <v>194000</v>
      </c>
    </row>
    <row r="28" spans="2:17" ht="18" customHeight="1" x14ac:dyDescent="0.15">
      <c r="B28" s="208"/>
      <c r="C28" s="251" t="s">
        <v>105</v>
      </c>
      <c r="D28" s="287"/>
      <c r="E28" s="224">
        <v>1599</v>
      </c>
      <c r="F28" s="26">
        <v>1901</v>
      </c>
      <c r="G28" s="26">
        <v>1579</v>
      </c>
      <c r="H28" s="26">
        <v>1463</v>
      </c>
      <c r="I28" s="26">
        <v>1378</v>
      </c>
      <c r="J28" s="26">
        <v>1524</v>
      </c>
      <c r="K28" s="26">
        <v>1536</v>
      </c>
      <c r="L28" s="26">
        <v>1310</v>
      </c>
      <c r="M28" s="26">
        <v>1616</v>
      </c>
      <c r="N28" s="26"/>
      <c r="O28" s="26"/>
      <c r="P28" s="26"/>
      <c r="Q28" s="210">
        <f t="shared" si="0"/>
        <v>13906</v>
      </c>
    </row>
    <row r="29" spans="2:17" ht="18" customHeight="1" x14ac:dyDescent="0.15">
      <c r="B29" s="208"/>
      <c r="C29" s="251" t="s">
        <v>106</v>
      </c>
      <c r="D29" s="287"/>
      <c r="E29" s="224">
        <v>11178</v>
      </c>
      <c r="F29" s="26">
        <v>12818</v>
      </c>
      <c r="G29" s="26">
        <v>12693</v>
      </c>
      <c r="H29" s="26">
        <v>13431</v>
      </c>
      <c r="I29" s="26">
        <v>12394</v>
      </c>
      <c r="J29" s="26">
        <v>12911</v>
      </c>
      <c r="K29" s="26">
        <v>13551</v>
      </c>
      <c r="L29" s="26">
        <v>11501</v>
      </c>
      <c r="M29" s="26">
        <v>13235</v>
      </c>
      <c r="N29" s="26"/>
      <c r="O29" s="26"/>
      <c r="P29" s="26"/>
      <c r="Q29" s="210">
        <f>SUM(E29:P29)</f>
        <v>113712</v>
      </c>
    </row>
    <row r="30" spans="2:17" ht="18" customHeight="1" x14ac:dyDescent="0.15">
      <c r="B30" s="211"/>
      <c r="C30" s="261" t="s">
        <v>100</v>
      </c>
      <c r="D30" s="291"/>
      <c r="E30" s="223">
        <v>6817</v>
      </c>
      <c r="F30" s="29">
        <v>7348</v>
      </c>
      <c r="G30" s="29">
        <v>7796</v>
      </c>
      <c r="H30" s="29">
        <v>7582</v>
      </c>
      <c r="I30" s="29">
        <v>7211</v>
      </c>
      <c r="J30" s="29">
        <v>7791</v>
      </c>
      <c r="K30" s="29">
        <v>7986</v>
      </c>
      <c r="L30" s="29">
        <v>6436</v>
      </c>
      <c r="M30" s="29">
        <v>7415</v>
      </c>
      <c r="N30" s="29"/>
      <c r="O30" s="29"/>
      <c r="P30" s="29"/>
      <c r="Q30" s="209">
        <f t="shared" si="0"/>
        <v>66382</v>
      </c>
    </row>
    <row r="31" spans="2:17" ht="18" customHeight="1" x14ac:dyDescent="0.15">
      <c r="B31" s="292" t="s">
        <v>107</v>
      </c>
      <c r="C31" s="283"/>
      <c r="D31" s="293"/>
      <c r="E31" s="226">
        <v>18734</v>
      </c>
      <c r="F31" s="52">
        <v>18918</v>
      </c>
      <c r="G31" s="52">
        <v>19307</v>
      </c>
      <c r="H31" s="52">
        <v>20159</v>
      </c>
      <c r="I31" s="52">
        <v>19165</v>
      </c>
      <c r="J31" s="52">
        <v>19347</v>
      </c>
      <c r="K31" s="52">
        <v>20995</v>
      </c>
      <c r="L31" s="52">
        <v>17834</v>
      </c>
      <c r="M31" s="52">
        <v>20196</v>
      </c>
      <c r="N31" s="52"/>
      <c r="O31" s="52"/>
      <c r="P31" s="52"/>
      <c r="Q31" s="213">
        <f t="shared" si="0"/>
        <v>174655</v>
      </c>
    </row>
    <row r="32" spans="2:17" ht="18" customHeight="1" x14ac:dyDescent="0.15">
      <c r="B32" s="208"/>
      <c r="C32" s="251" t="s">
        <v>108</v>
      </c>
      <c r="D32" s="287"/>
      <c r="E32" s="224">
        <v>5045</v>
      </c>
      <c r="F32" s="26">
        <v>4672</v>
      </c>
      <c r="G32" s="26">
        <v>5090</v>
      </c>
      <c r="H32" s="26">
        <v>5049</v>
      </c>
      <c r="I32" s="26">
        <v>5082</v>
      </c>
      <c r="J32" s="26">
        <v>5267</v>
      </c>
      <c r="K32" s="26">
        <v>5650</v>
      </c>
      <c r="L32" s="26">
        <v>4801</v>
      </c>
      <c r="M32" s="26">
        <v>5562</v>
      </c>
      <c r="N32" s="26"/>
      <c r="O32" s="26"/>
      <c r="P32" s="26"/>
      <c r="Q32" s="210">
        <f t="shared" si="0"/>
        <v>46218</v>
      </c>
    </row>
    <row r="33" spans="2:17" ht="18" customHeight="1" x14ac:dyDescent="0.15">
      <c r="B33" s="208"/>
      <c r="C33" s="251" t="s">
        <v>109</v>
      </c>
      <c r="D33" s="287"/>
      <c r="E33" s="224">
        <v>2333</v>
      </c>
      <c r="F33" s="26">
        <v>2373</v>
      </c>
      <c r="G33" s="26">
        <v>2365</v>
      </c>
      <c r="H33" s="26">
        <v>2575</v>
      </c>
      <c r="I33" s="26">
        <v>2408</v>
      </c>
      <c r="J33" s="26">
        <v>2524</v>
      </c>
      <c r="K33" s="26">
        <v>2746</v>
      </c>
      <c r="L33" s="26">
        <v>2342</v>
      </c>
      <c r="M33" s="26">
        <v>2536</v>
      </c>
      <c r="N33" s="26"/>
      <c r="O33" s="26"/>
      <c r="P33" s="26"/>
      <c r="Q33" s="210">
        <f t="shared" si="0"/>
        <v>22202</v>
      </c>
    </row>
    <row r="34" spans="2:17" ht="18" customHeight="1" x14ac:dyDescent="0.15">
      <c r="B34" s="211"/>
      <c r="C34" s="261" t="s">
        <v>100</v>
      </c>
      <c r="D34" s="291"/>
      <c r="E34" s="223">
        <v>11356</v>
      </c>
      <c r="F34" s="29">
        <v>11873</v>
      </c>
      <c r="G34" s="29">
        <v>11852</v>
      </c>
      <c r="H34" s="29">
        <v>12535</v>
      </c>
      <c r="I34" s="29">
        <v>11675</v>
      </c>
      <c r="J34" s="29">
        <v>11556</v>
      </c>
      <c r="K34" s="29">
        <v>12599</v>
      </c>
      <c r="L34" s="29">
        <v>10691</v>
      </c>
      <c r="M34" s="29">
        <v>12098</v>
      </c>
      <c r="N34" s="29"/>
      <c r="O34" s="29"/>
      <c r="P34" s="29"/>
      <c r="Q34" s="209">
        <f t="shared" si="0"/>
        <v>106235</v>
      </c>
    </row>
    <row r="35" spans="2:17" ht="18" customHeight="1" x14ac:dyDescent="0.15">
      <c r="B35" s="289" t="s">
        <v>110</v>
      </c>
      <c r="C35" s="256"/>
      <c r="D35" s="290"/>
      <c r="E35" s="227">
        <v>5171</v>
      </c>
      <c r="F35" s="54">
        <v>4980</v>
      </c>
      <c r="G35" s="54">
        <v>4762</v>
      </c>
      <c r="H35" s="54">
        <v>5021</v>
      </c>
      <c r="I35" s="54">
        <v>4831</v>
      </c>
      <c r="J35" s="54">
        <v>5076</v>
      </c>
      <c r="K35" s="54">
        <v>5455</v>
      </c>
      <c r="L35" s="54">
        <v>4411</v>
      </c>
      <c r="M35" s="54">
        <v>5244</v>
      </c>
      <c r="N35" s="54"/>
      <c r="O35" s="54"/>
      <c r="P35" s="54"/>
      <c r="Q35" s="215">
        <f t="shared" si="0"/>
        <v>44951</v>
      </c>
    </row>
    <row r="36" spans="2:17" ht="18" customHeight="1" x14ac:dyDescent="0.15">
      <c r="B36" s="285" t="s">
        <v>111</v>
      </c>
      <c r="C36" s="259"/>
      <c r="D36" s="286"/>
      <c r="E36" s="225">
        <v>22533</v>
      </c>
      <c r="F36" s="51">
        <v>22735</v>
      </c>
      <c r="G36" s="51">
        <v>25536</v>
      </c>
      <c r="H36" s="51">
        <v>25610</v>
      </c>
      <c r="I36" s="51">
        <v>25077</v>
      </c>
      <c r="J36" s="51">
        <v>25895</v>
      </c>
      <c r="K36" s="51">
        <v>27719</v>
      </c>
      <c r="L36" s="51">
        <v>24082</v>
      </c>
      <c r="M36" s="51">
        <v>25053</v>
      </c>
      <c r="N36" s="51"/>
      <c r="O36" s="51"/>
      <c r="P36" s="51"/>
      <c r="Q36" s="212">
        <f t="shared" si="0"/>
        <v>224240</v>
      </c>
    </row>
    <row r="37" spans="2:17" ht="18" customHeight="1" x14ac:dyDescent="0.15">
      <c r="B37" s="208"/>
      <c r="C37" s="251" t="s">
        <v>112</v>
      </c>
      <c r="D37" s="287"/>
      <c r="E37" s="224">
        <v>2220</v>
      </c>
      <c r="F37" s="26">
        <v>2243</v>
      </c>
      <c r="G37" s="26">
        <v>2740</v>
      </c>
      <c r="H37" s="26">
        <v>2644</v>
      </c>
      <c r="I37" s="26">
        <v>2592</v>
      </c>
      <c r="J37" s="26">
        <v>2599</v>
      </c>
      <c r="K37" s="26">
        <v>2662</v>
      </c>
      <c r="L37" s="26">
        <v>2460</v>
      </c>
      <c r="M37" s="26">
        <v>2654</v>
      </c>
      <c r="N37" s="26"/>
      <c r="O37" s="26"/>
      <c r="P37" s="26"/>
      <c r="Q37" s="210">
        <f t="shared" si="0"/>
        <v>22814</v>
      </c>
    </row>
    <row r="38" spans="2:17" ht="18" customHeight="1" x14ac:dyDescent="0.15">
      <c r="B38" s="208"/>
      <c r="C38" s="251" t="s">
        <v>113</v>
      </c>
      <c r="D38" s="287"/>
      <c r="E38" s="224">
        <v>3321</v>
      </c>
      <c r="F38" s="26">
        <v>3425</v>
      </c>
      <c r="G38" s="26">
        <v>3590</v>
      </c>
      <c r="H38" s="26">
        <v>3701</v>
      </c>
      <c r="I38" s="26">
        <v>3608</v>
      </c>
      <c r="J38" s="26">
        <v>3693</v>
      </c>
      <c r="K38" s="26">
        <v>4037</v>
      </c>
      <c r="L38" s="26">
        <v>3281</v>
      </c>
      <c r="M38" s="26">
        <v>3750</v>
      </c>
      <c r="N38" s="26"/>
      <c r="O38" s="26"/>
      <c r="P38" s="26"/>
      <c r="Q38" s="210">
        <f t="shared" si="0"/>
        <v>32406</v>
      </c>
    </row>
    <row r="39" spans="2:17" ht="18" customHeight="1" x14ac:dyDescent="0.15">
      <c r="B39" s="208"/>
      <c r="C39" s="251" t="s">
        <v>114</v>
      </c>
      <c r="D39" s="287"/>
      <c r="E39" s="224">
        <v>347</v>
      </c>
      <c r="F39" s="26">
        <v>336</v>
      </c>
      <c r="G39" s="26">
        <v>362</v>
      </c>
      <c r="H39" s="26">
        <v>308</v>
      </c>
      <c r="I39" s="26">
        <v>309</v>
      </c>
      <c r="J39" s="26">
        <v>361</v>
      </c>
      <c r="K39" s="26">
        <v>395</v>
      </c>
      <c r="L39" s="26">
        <v>253</v>
      </c>
      <c r="M39" s="26">
        <v>308</v>
      </c>
      <c r="N39" s="26"/>
      <c r="O39" s="26"/>
      <c r="P39" s="26"/>
      <c r="Q39" s="210">
        <f t="shared" si="0"/>
        <v>2979</v>
      </c>
    </row>
    <row r="40" spans="2:17" ht="18" customHeight="1" x14ac:dyDescent="0.15">
      <c r="B40" s="208"/>
      <c r="C40" s="253" t="s">
        <v>100</v>
      </c>
      <c r="D40" s="288"/>
      <c r="E40" s="228">
        <v>16645</v>
      </c>
      <c r="F40" s="27">
        <v>16731</v>
      </c>
      <c r="G40" s="27">
        <v>18844</v>
      </c>
      <c r="H40" s="27">
        <v>18957</v>
      </c>
      <c r="I40" s="27">
        <v>18568</v>
      </c>
      <c r="J40" s="27">
        <v>19242</v>
      </c>
      <c r="K40" s="27">
        <v>20625</v>
      </c>
      <c r="L40" s="27">
        <v>18088</v>
      </c>
      <c r="M40" s="27">
        <v>18341</v>
      </c>
      <c r="N40" s="27"/>
      <c r="O40" s="27"/>
      <c r="P40" s="27"/>
      <c r="Q40" s="216">
        <f t="shared" si="0"/>
        <v>166041</v>
      </c>
    </row>
    <row r="41" spans="2:17" s="41" customFormat="1" ht="20.100000000000001" customHeight="1" thickBot="1" x14ac:dyDescent="0.2">
      <c r="B41" s="297" t="s">
        <v>116</v>
      </c>
      <c r="C41" s="298"/>
      <c r="D41" s="299"/>
      <c r="E41" s="229">
        <v>422931</v>
      </c>
      <c r="F41" s="217">
        <v>441710</v>
      </c>
      <c r="G41" s="217">
        <v>476459</v>
      </c>
      <c r="H41" s="217">
        <v>488427</v>
      </c>
      <c r="I41" s="217">
        <v>454102</v>
      </c>
      <c r="J41" s="217">
        <v>480392</v>
      </c>
      <c r="K41" s="217">
        <v>509822</v>
      </c>
      <c r="L41" s="217">
        <v>418086</v>
      </c>
      <c r="M41" s="217">
        <v>482391</v>
      </c>
      <c r="N41" s="217"/>
      <c r="O41" s="217"/>
      <c r="P41" s="217"/>
      <c r="Q41" s="218">
        <f>SUM(E41:P41)</f>
        <v>4174320</v>
      </c>
    </row>
    <row r="42" spans="2:17" ht="21" customHeight="1" x14ac:dyDescent="0.15">
      <c r="B42" s="18" t="s">
        <v>152</v>
      </c>
      <c r="N42" s="35" t="s">
        <v>153</v>
      </c>
    </row>
    <row r="44" spans="2:17" x14ac:dyDescent="0.15">
      <c r="G44" s="8"/>
      <c r="H44" s="8"/>
      <c r="I44" s="8"/>
    </row>
  </sheetData>
  <mergeCells count="34">
    <mergeCell ref="B4:D4"/>
    <mergeCell ref="B41:D41"/>
    <mergeCell ref="B5:D5"/>
    <mergeCell ref="C6:D6"/>
    <mergeCell ref="C11:D11"/>
    <mergeCell ref="C12:D12"/>
    <mergeCell ref="B13:D13"/>
    <mergeCell ref="C14:D14"/>
    <mergeCell ref="C15:D15"/>
    <mergeCell ref="B16:D16"/>
    <mergeCell ref="B17:D17"/>
    <mergeCell ref="B18:D18"/>
    <mergeCell ref="B19:D19"/>
    <mergeCell ref="C20:D20"/>
    <mergeCell ref="C21:D21"/>
    <mergeCell ref="C22:D22"/>
    <mergeCell ref="B23:D23"/>
    <mergeCell ref="B35:D35"/>
    <mergeCell ref="B24:D24"/>
    <mergeCell ref="C25:D25"/>
    <mergeCell ref="C26:D26"/>
    <mergeCell ref="B27:D27"/>
    <mergeCell ref="C28:D28"/>
    <mergeCell ref="C29:D29"/>
    <mergeCell ref="C30:D30"/>
    <mergeCell ref="B31:D31"/>
    <mergeCell ref="C32:D32"/>
    <mergeCell ref="C33:D33"/>
    <mergeCell ref="C34:D34"/>
    <mergeCell ref="B36:D36"/>
    <mergeCell ref="C37:D37"/>
    <mergeCell ref="C38:D38"/>
    <mergeCell ref="C39:D39"/>
    <mergeCell ref="C40:D40"/>
  </mergeCells>
  <phoneticPr fontId="2"/>
  <pageMargins left="0.39370078740157483" right="0" top="0.59055118110236227" bottom="0" header="0" footer="0"/>
  <pageSetup paperSize="9" scale="7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原材料生産</vt:lpstr>
      <vt:lpstr>原材料販売</vt:lpstr>
      <vt:lpstr>製品生産</vt:lpstr>
      <vt:lpstr>製品販売</vt:lpstr>
      <vt:lpstr>原材料生産!Print_Area</vt:lpstr>
      <vt:lpstr>原材料販売!Print_Area</vt:lpstr>
      <vt:lpstr>製品生産!Print_Area</vt:lpstr>
      <vt:lpstr>製品販売!Print_Area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槙　　宏</dc:creator>
  <cp:lastModifiedBy>嘉本 由里香</cp:lastModifiedBy>
  <cp:lastPrinted>2025-11-19T02:52:54Z</cp:lastPrinted>
  <dcterms:created xsi:type="dcterms:W3CDTF">2003-06-17T05:12:05Z</dcterms:created>
  <dcterms:modified xsi:type="dcterms:W3CDTF">2025-12-04T02:57:47Z</dcterms:modified>
</cp:coreProperties>
</file>